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1152" windowWidth="11460" windowHeight="6132" tabRatio="598"/>
  </bookViews>
  <sheets>
    <sheet name="2026" sheetId="2" r:id="rId1"/>
  </sheets>
  <definedNames>
    <definedName name="_xlnm._FilterDatabase" localSheetId="0" hidden="1">'2026'!$A$15:$JK$24</definedName>
    <definedName name="_xlnm.Print_Titles" localSheetId="0">'2026'!$11:$14</definedName>
    <definedName name="_xlnm.Print_Area" localSheetId="0">'2026'!$A$1:$P$139</definedName>
  </definedNames>
  <calcPr calcId="144525"/>
</workbook>
</file>

<file path=xl/calcChain.xml><?xml version="1.0" encoding="utf-8"?>
<calcChain xmlns="http://schemas.openxmlformats.org/spreadsheetml/2006/main">
  <c r="H17" i="2" l="1"/>
  <c r="H16" i="2" s="1"/>
  <c r="E19" i="2"/>
  <c r="O19" i="2"/>
  <c r="N19" i="2"/>
  <c r="M19" i="2"/>
  <c r="L19" i="2"/>
  <c r="K19" i="2"/>
  <c r="J19" i="2"/>
  <c r="I19" i="2"/>
  <c r="P19" i="2" l="1"/>
  <c r="E18" i="2"/>
  <c r="P18" i="2" l="1"/>
  <c r="G17" i="2"/>
  <c r="F17" i="2"/>
  <c r="E17" i="2"/>
  <c r="F16" i="2" l="1"/>
  <c r="G16" i="2"/>
  <c r="G134" i="2" s="1"/>
  <c r="G149" i="2" s="1"/>
  <c r="P17" i="2"/>
  <c r="E16" i="2"/>
  <c r="E134" i="2" s="1"/>
  <c r="R147" i="2"/>
  <c r="R146" i="2"/>
  <c r="R145" i="2"/>
  <c r="R144" i="2"/>
  <c r="R143" i="2"/>
  <c r="R142" i="2"/>
  <c r="R141" i="2"/>
  <c r="R140" i="2"/>
  <c r="R133" i="2"/>
  <c r="R131" i="2"/>
  <c r="R130" i="2"/>
  <c r="R129" i="2"/>
  <c r="R127" i="2"/>
  <c r="R126" i="2"/>
  <c r="R125" i="2"/>
  <c r="R123" i="2"/>
  <c r="R122" i="2"/>
  <c r="R118" i="2"/>
  <c r="R117" i="2"/>
  <c r="R116" i="2"/>
  <c r="R115" i="2"/>
  <c r="R114" i="2"/>
  <c r="R113" i="2"/>
  <c r="R112" i="2"/>
  <c r="R111" i="2"/>
  <c r="R110" i="2"/>
  <c r="R108" i="2"/>
  <c r="R104" i="2"/>
  <c r="R103" i="2"/>
  <c r="R100" i="2"/>
  <c r="R98" i="2"/>
  <c r="R96" i="2"/>
  <c r="R95" i="2"/>
  <c r="R94" i="2"/>
  <c r="R92" i="2"/>
  <c r="R90" i="2"/>
  <c r="R89" i="2"/>
  <c r="R88" i="2"/>
  <c r="R86" i="2"/>
  <c r="R85" i="2"/>
  <c r="R84" i="2"/>
  <c r="R82" i="2"/>
  <c r="R81" i="2"/>
  <c r="R80" i="2"/>
  <c r="R76" i="2"/>
  <c r="R74" i="2"/>
  <c r="R73" i="2"/>
  <c r="R72" i="2"/>
  <c r="R67" i="2"/>
  <c r="R66" i="2"/>
  <c r="R64" i="2"/>
  <c r="R62" i="2"/>
  <c r="R61" i="2"/>
  <c r="R60" i="2"/>
  <c r="R58" i="2"/>
  <c r="R57" i="2"/>
  <c r="R56" i="2"/>
  <c r="R55" i="2"/>
  <c r="R52" i="2"/>
  <c r="R51" i="2"/>
  <c r="R50" i="2"/>
  <c r="R49" i="2"/>
  <c r="R48" i="2"/>
  <c r="R47" i="2"/>
  <c r="R45" i="2"/>
  <c r="R44" i="2"/>
  <c r="R42" i="2"/>
  <c r="R37" i="2"/>
  <c r="R35" i="2"/>
  <c r="R31" i="2"/>
  <c r="R30" i="2"/>
  <c r="R28" i="2"/>
  <c r="R27" i="2"/>
  <c r="R26" i="2"/>
  <c r="R25" i="2"/>
  <c r="R20" i="2"/>
  <c r="O136" i="2"/>
  <c r="N136" i="2"/>
  <c r="M136" i="2"/>
  <c r="L136" i="2"/>
  <c r="K136" i="2"/>
  <c r="J136" i="2"/>
  <c r="I136" i="2"/>
  <c r="H136" i="2"/>
  <c r="G136" i="2"/>
  <c r="O135" i="2"/>
  <c r="N135" i="2"/>
  <c r="M135" i="2"/>
  <c r="L135" i="2"/>
  <c r="K135" i="2"/>
  <c r="J135" i="2"/>
  <c r="I135" i="2"/>
  <c r="H135" i="2"/>
  <c r="G135" i="2"/>
  <c r="F135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O71" i="2"/>
  <c r="N71" i="2"/>
  <c r="M71" i="2"/>
  <c r="L71" i="2"/>
  <c r="K71" i="2"/>
  <c r="J71" i="2"/>
  <c r="I71" i="2"/>
  <c r="H71" i="2"/>
  <c r="G71" i="2"/>
  <c r="E71" i="2"/>
  <c r="E139" i="2" s="1"/>
  <c r="F79" i="2"/>
  <c r="O70" i="2"/>
  <c r="O138" i="2" s="1"/>
  <c r="N70" i="2"/>
  <c r="N138" i="2" s="1"/>
  <c r="M70" i="2"/>
  <c r="M138" i="2" s="1"/>
  <c r="L70" i="2"/>
  <c r="L138" i="2" s="1"/>
  <c r="K70" i="2"/>
  <c r="K138" i="2" s="1"/>
  <c r="J70" i="2"/>
  <c r="J138" i="2" s="1"/>
  <c r="I70" i="2"/>
  <c r="I138" i="2" s="1"/>
  <c r="H70" i="2"/>
  <c r="H138" i="2" s="1"/>
  <c r="G70" i="2"/>
  <c r="G138" i="2" s="1"/>
  <c r="E70" i="2"/>
  <c r="E138" i="2" s="1"/>
  <c r="P93" i="2"/>
  <c r="F93" i="2"/>
  <c r="O69" i="2"/>
  <c r="O137" i="2" s="1"/>
  <c r="N69" i="2"/>
  <c r="N137" i="2" s="1"/>
  <c r="M69" i="2"/>
  <c r="M137" i="2" s="1"/>
  <c r="L69" i="2"/>
  <c r="L137" i="2" s="1"/>
  <c r="K69" i="2"/>
  <c r="K137" i="2" s="1"/>
  <c r="J69" i="2"/>
  <c r="J137" i="2" s="1"/>
  <c r="I69" i="2"/>
  <c r="I137" i="2" s="1"/>
  <c r="H69" i="2"/>
  <c r="H137" i="2" s="1"/>
  <c r="G69" i="2"/>
  <c r="G137" i="2" s="1"/>
  <c r="E69" i="2"/>
  <c r="E137" i="2" s="1"/>
  <c r="F77" i="2"/>
  <c r="E23" i="2"/>
  <c r="E136" i="2" s="1"/>
  <c r="F38" i="2"/>
  <c r="F33" i="2"/>
  <c r="O22" i="2"/>
  <c r="N22" i="2"/>
  <c r="M22" i="2"/>
  <c r="L22" i="2"/>
  <c r="K22" i="2"/>
  <c r="J22" i="2"/>
  <c r="I22" i="2"/>
  <c r="H22" i="2"/>
  <c r="G22" i="2"/>
  <c r="F22" i="2"/>
  <c r="E32" i="2"/>
  <c r="E22" i="2" s="1"/>
  <c r="O134" i="2"/>
  <c r="N134" i="2"/>
  <c r="M134" i="2"/>
  <c r="L134" i="2"/>
  <c r="K134" i="2"/>
  <c r="J134" i="2"/>
  <c r="I134" i="2"/>
  <c r="H134" i="2"/>
  <c r="O128" i="2"/>
  <c r="N128" i="2"/>
  <c r="M128" i="2"/>
  <c r="L128" i="2"/>
  <c r="K128" i="2"/>
  <c r="J128" i="2"/>
  <c r="I128" i="2"/>
  <c r="H128" i="2"/>
  <c r="G128" i="2"/>
  <c r="F128" i="2"/>
  <c r="E128" i="2"/>
  <c r="O119" i="2"/>
  <c r="N119" i="2"/>
  <c r="M119" i="2"/>
  <c r="L119" i="2"/>
  <c r="K119" i="2"/>
  <c r="J119" i="2"/>
  <c r="I119" i="2"/>
  <c r="H119" i="2"/>
  <c r="G119" i="2"/>
  <c r="F119" i="2"/>
  <c r="E119" i="2"/>
  <c r="P21" i="2"/>
  <c r="O21" i="2"/>
  <c r="M21" i="2"/>
  <c r="K21" i="2"/>
  <c r="J21" i="2"/>
  <c r="I21" i="2"/>
  <c r="H21" i="2"/>
  <c r="G21" i="2"/>
  <c r="F21" i="2"/>
  <c r="E21" i="2"/>
  <c r="P68" i="2"/>
  <c r="O68" i="2"/>
  <c r="N68" i="2"/>
  <c r="M68" i="2"/>
  <c r="L68" i="2"/>
  <c r="K68" i="2"/>
  <c r="J68" i="2"/>
  <c r="I68" i="2"/>
  <c r="H68" i="2"/>
  <c r="G68" i="2"/>
  <c r="F68" i="2"/>
  <c r="E68" i="2"/>
  <c r="O99" i="2"/>
  <c r="N99" i="2"/>
  <c r="M99" i="2"/>
  <c r="L99" i="2"/>
  <c r="K99" i="2"/>
  <c r="J99" i="2"/>
  <c r="I99" i="2"/>
  <c r="H99" i="2"/>
  <c r="G99" i="2"/>
  <c r="F99" i="2"/>
  <c r="E99" i="2"/>
  <c r="J139" i="2" l="1"/>
  <c r="N139" i="2"/>
  <c r="G139" i="2"/>
  <c r="H139" i="2"/>
  <c r="R132" i="2"/>
  <c r="R93" i="2"/>
  <c r="I139" i="2"/>
  <c r="M139" i="2"/>
  <c r="K139" i="2"/>
  <c r="L139" i="2"/>
  <c r="K149" i="2"/>
  <c r="O149" i="2"/>
  <c r="P136" i="2"/>
  <c r="F134" i="2"/>
  <c r="F149" i="2" s="1"/>
  <c r="H149" i="2"/>
  <c r="J149" i="2"/>
  <c r="L149" i="2"/>
  <c r="N149" i="2"/>
  <c r="P16" i="2"/>
  <c r="O139" i="2"/>
  <c r="F23" i="2"/>
  <c r="F136" i="2" s="1"/>
  <c r="P138" i="2"/>
  <c r="F70" i="2"/>
  <c r="F138" i="2" s="1"/>
  <c r="P70" i="2"/>
  <c r="P139" i="2"/>
  <c r="F71" i="2"/>
  <c r="F139" i="2" s="1"/>
  <c r="P137" i="2"/>
  <c r="F69" i="2"/>
  <c r="F137" i="2" s="1"/>
  <c r="R137" i="2" s="1"/>
  <c r="R68" i="2"/>
  <c r="E135" i="2"/>
  <c r="E149" i="2"/>
  <c r="P149" i="2" l="1"/>
  <c r="R149" i="2" s="1"/>
  <c r="R136" i="2"/>
  <c r="R138" i="2"/>
  <c r="R139" i="2"/>
  <c r="R70" i="2"/>
  <c r="P135" i="2"/>
  <c r="R135" i="2" s="1"/>
  <c r="P39" i="2" l="1"/>
  <c r="R39" i="2" s="1"/>
  <c r="P59" i="2" l="1"/>
  <c r="R59" i="2" l="1"/>
  <c r="N21" i="2" s="1"/>
  <c r="L21" i="2"/>
  <c r="R21" i="2" l="1"/>
  <c r="P87" i="2" l="1"/>
  <c r="R87" i="2" s="1"/>
  <c r="P46" i="2" l="1"/>
  <c r="R46" i="2" s="1"/>
  <c r="P121" i="2" l="1"/>
  <c r="R121" i="2" s="1"/>
  <c r="P134" i="2" l="1"/>
  <c r="P128" i="2"/>
  <c r="R128" i="2" s="1"/>
  <c r="P124" i="2"/>
  <c r="R124" i="2" s="1"/>
  <c r="P119" i="2"/>
  <c r="P109" i="2"/>
  <c r="P106" i="2"/>
  <c r="P105" i="2"/>
  <c r="P102" i="2"/>
  <c r="P99" i="2"/>
  <c r="P97" i="2"/>
  <c r="R97" i="2" s="1"/>
  <c r="P91" i="2"/>
  <c r="R91" i="2" s="1"/>
  <c r="P83" i="2"/>
  <c r="R83" i="2" s="1"/>
  <c r="P78" i="2"/>
  <c r="R78" i="2" s="1"/>
  <c r="P63" i="2"/>
  <c r="R63" i="2" s="1"/>
  <c r="P54" i="2"/>
  <c r="R54" i="2" s="1"/>
  <c r="P53" i="2"/>
  <c r="R53" i="2" s="1"/>
  <c r="P43" i="2"/>
  <c r="R43" i="2" s="1"/>
  <c r="P40" i="2"/>
  <c r="R40" i="2" s="1"/>
  <c r="P38" i="2"/>
  <c r="R38" i="2" s="1"/>
  <c r="P36" i="2"/>
  <c r="P34" i="2"/>
  <c r="P33" i="2"/>
  <c r="P32" i="2"/>
  <c r="R33" i="2" l="1"/>
  <c r="R119" i="2"/>
  <c r="R79" i="2"/>
  <c r="R32" i="2"/>
  <c r="R109" i="2"/>
  <c r="R106" i="2"/>
  <c r="R105" i="2"/>
  <c r="R99" i="2"/>
  <c r="R102" i="2"/>
  <c r="R36" i="2"/>
  <c r="R34" i="2"/>
  <c r="P65" i="2"/>
  <c r="R65" i="2" s="1"/>
  <c r="P101" i="2"/>
  <c r="R101" i="2" s="1"/>
  <c r="P107" i="2"/>
  <c r="R107" i="2" s="1"/>
  <c r="P120" i="2"/>
  <c r="P71" i="2"/>
  <c r="R71" i="2" s="1"/>
  <c r="P75" i="2"/>
  <c r="R75" i="2" s="1"/>
  <c r="P41" i="2"/>
  <c r="P22" i="2"/>
  <c r="P23" i="2"/>
  <c r="R22" i="2" l="1"/>
  <c r="R23" i="2"/>
  <c r="R120" i="2"/>
  <c r="R41" i="2"/>
  <c r="P29" i="2"/>
  <c r="P24" i="2"/>
  <c r="R24" i="2" l="1"/>
  <c r="R29" i="2"/>
  <c r="P148" i="2"/>
  <c r="P69" i="2"/>
  <c r="R69" i="2" s="1"/>
  <c r="P77" i="2"/>
  <c r="R77" i="2" s="1"/>
  <c r="R148" i="2" l="1"/>
</calcChain>
</file>

<file path=xl/sharedStrings.xml><?xml version="1.0" encoding="utf-8"?>
<sst xmlns="http://schemas.openxmlformats.org/spreadsheetml/2006/main" count="295" uniqueCount="209">
  <si>
    <t>РОЗПОДІЛ</t>
  </si>
  <si>
    <t>Загальний фонд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</si>
  <si>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</si>
  <si>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</si>
  <si>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</si>
  <si>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</si>
  <si>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</si>
  <si>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</si>
  <si>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</si>
  <si>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</si>
  <si>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</si>
  <si>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</si>
  <si>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</si>
  <si>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</si>
  <si>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</si>
  <si>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</si>
  <si>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</si>
  <si>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</si>
  <si>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</si>
  <si>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</si>
  <si>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</si>
  <si>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</si>
  <si>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</si>
  <si>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</si>
  <si>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</si>
  <si>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</si>
  <si>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</si>
  <si>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</si>
  <si>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</si>
  <si>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</si>
  <si>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</si>
  <si>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</si>
  <si>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</si>
  <si>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</si>
  <si>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</si>
  <si>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</si>
  <si>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</si>
  <si>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</si>
  <si>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</si>
  <si>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</si>
  <si>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</si>
  <si>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</si>
  <si>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</si>
  <si>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</si>
  <si>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</si>
  <si>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</si>
  <si>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</si>
  <si>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</si>
  <si>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</si>
  <si>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</si>
  <si>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</si>
  <si>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</si>
  <si>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</si>
  <si>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</si>
  <si>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</si>
  <si>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</si>
  <si>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</si>
  <si>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</si>
  <si>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</si>
  <si>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</si>
  <si>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</si>
  <si>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</si>
  <si>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0217610</t>
  </si>
  <si>
    <t>0411</t>
  </si>
  <si>
    <t>7610</t>
  </si>
  <si>
    <t>Сприяння розвитку малого та середнього підприємництва</t>
  </si>
  <si>
    <t>0218340</t>
  </si>
  <si>
    <t>0540</t>
  </si>
  <si>
    <t>8340</t>
  </si>
  <si>
    <t>Природоохоронні заходи за рахунок цільових фондів</t>
  </si>
  <si>
    <t>0600000</t>
  </si>
  <si>
    <t>Відділ освіти райдержадміністрації</t>
  </si>
  <si>
    <t>0610000</t>
  </si>
  <si>
    <t>0611020</t>
  </si>
  <si>
    <t>0921</t>
  </si>
  <si>
    <t>0611090</t>
  </si>
  <si>
    <t>0960</t>
  </si>
  <si>
    <t>1090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</si>
  <si>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</si>
  <si>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</si>
  <si>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</si>
  <si>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</si>
  <si>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</si>
  <si>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</si>
  <si>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</si>
  <si>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</si>
  <si>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</si>
  <si>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</si>
  <si>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</si>
  <si>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</si>
  <si>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</si>
  <si>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>1030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</si>
  <si>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</si>
  <si>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</si>
  <si>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</si>
  <si>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</si>
  <si>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</si>
  <si>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</si>
  <si>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</si>
  <si>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</si>
  <si>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</si>
  <si>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</si>
  <si>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</si>
  <si>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</si>
  <si>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</si>
  <si>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</si>
  <si>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</si>
  <si>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</si>
  <si>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</si>
  <si>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</si>
  <si>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</si>
  <si>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</si>
  <si>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</si>
  <si>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 і туризму РДА</t>
  </si>
  <si>
    <t>1010000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</si>
  <si>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</si>
  <si>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</si>
  <si>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</si>
  <si>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</si>
  <si>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</si>
  <si>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</si>
  <si>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</si>
  <si>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</si>
  <si>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</si>
  <si>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</si>
  <si>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</si>
  <si>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</si>
  <si>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</si>
  <si>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</si>
  <si>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</si>
  <si>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</si>
  <si>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</si>
  <si>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</si>
  <si>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Код Функціональної класифікації видатків та кредитування бюджету</t>
  </si>
  <si>
    <t>в тому числі бюджет розвитку</t>
  </si>
  <si>
    <t>до рішення Олександрійської районної ради</t>
  </si>
  <si>
    <t xml:space="preserve">у тому числі за рахунок медичної субвенції з державного бюджету 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</si>
  <si>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</si>
  <si>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</si>
  <si>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у тому числі за рахунок субвенції з сільських бюджетів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</si>
  <si>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</si>
  <si>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</si>
  <si>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</si>
  <si>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</si>
  <si>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</si>
  <si>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</si>
  <si>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освітньої субвенції з державного бюджету 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</si>
  <si>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</si>
  <si>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</si>
  <si>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</si>
  <si>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Усього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</si>
  <si>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</si>
  <si>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</si>
  <si>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</si>
  <si>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</si>
  <si>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</si>
  <si>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</si>
  <si>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</si>
  <si>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</si>
  <si>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</si>
  <si>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</si>
  <si>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</si>
  <si>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за рахунок субвенції з сільських бюджетів, бюджнтів ОТГ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</si>
  <si>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</si>
  <si>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</si>
  <si>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</si>
  <si>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</si>
  <si>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0217693</t>
  </si>
  <si>
    <t>7693</t>
  </si>
  <si>
    <t>Інші заходи, пов`язані з економічною діяльністю</t>
  </si>
  <si>
    <t>за рахунок субвенції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2019 року</t>
  </si>
  <si>
    <t>0611170</t>
  </si>
  <si>
    <t>1170</t>
  </si>
  <si>
    <t>за рахунок субвенції з обласного бюджету на здійснення переданих видатків у сфері освіти за рахунок коштів освітньої субвенції</t>
  </si>
  <si>
    <t>Забезпечення діяльності інклюзивно-ресурсних центрів</t>
  </si>
  <si>
    <t>0813140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</si>
  <si>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</si>
  <si>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</si>
  <si>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</si>
  <si>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</si>
  <si>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сільських бюджетів, бюджнтів ОТГ на співфінансування інвестиційних проектів</t>
  </si>
  <si>
    <t>за рахунок інших субвенцій з сільських бюджетів, бюджнтів ОТГ</t>
  </si>
  <si>
    <t>0213242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</si>
  <si>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</si>
  <si>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</si>
  <si>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</si>
  <si>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(Код бюджету)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</si>
  <si>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</si>
  <si>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</si>
  <si>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</si>
  <si>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</si>
  <si>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</si>
  <si>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</si>
  <si>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</si>
  <si>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</si>
  <si>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</si>
  <si>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 xml:space="preserve">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</si>
  <si>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</si>
  <si>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</si>
  <si>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</si>
  <si>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</si>
  <si>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</si>
  <si>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(грн)</t>
  </si>
  <si>
    <t>Х</t>
  </si>
  <si>
    <t>УСЬОГО</t>
  </si>
  <si>
    <t>у тому числі :   за рахунок субвенції з державного бюджету місцевим бюджетам на забезпечення окремих видатків районних рад, спрямованих на виконання їх повноважень</t>
  </si>
  <si>
    <t>Додаток 2</t>
  </si>
  <si>
    <t>___.___.2025 року №_____</t>
  </si>
  <si>
    <t>видатків районного бюджету на 2026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</si>
</sst>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i/>
      <sz val="10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vertical="center" wrapText="1"/>
    </xf>
    <xf numFmtId="0" fontId="0" fillId="0" borderId="0" xfId="0" applyFont="1" applyFill="1"/>
    <xf numFmtId="3" fontId="5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/>
    <xf numFmtId="3" fontId="0" fillId="0" borderId="0" xfId="0" applyNumberFormat="1" applyFill="1"/>
    <xf numFmtId="2" fontId="7" fillId="0" borderId="1" xfId="0" quotePrefix="1" applyNumberFormat="1" applyFont="1" applyFill="1" applyBorder="1" applyAlignment="1">
      <alignment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left"/>
    </xf>
    <xf numFmtId="0" fontId="3" fillId="0" borderId="0" xfId="0" applyFont="1" applyFill="1"/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1" fillId="0" borderId="1" xfId="0" quotePrefix="1" applyNumberFormat="1" applyFont="1" applyFill="1" applyBorder="1" applyAlignment="1">
      <alignment vertical="center" wrapText="1"/>
    </xf>
    <xf numFmtId="0" fontId="12" fillId="0" borderId="0" xfId="0" applyFont="1" applyFill="1"/>
    <xf numFmtId="3" fontId="10" fillId="0" borderId="1" xfId="0" applyNumberFormat="1" applyFont="1" applyFill="1" applyBorder="1" applyAlignment="1">
      <alignment vertical="center" wrapText="1"/>
    </xf>
    <xf numFmtId="2" fontId="10" fillId="0" borderId="1" xfId="0" quotePrefix="1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0" fontId="7" fillId="0" borderId="0" xfId="0" applyFont="1" applyFill="1"/>
    <xf numFmtId="3" fontId="8" fillId="0" borderId="1" xfId="0" applyNumberFormat="1" applyFont="1" applyFill="1" applyBorder="1"/>
    <xf numFmtId="0" fontId="0" fillId="0" borderId="1" xfId="0" quotePrefix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3" fontId="14" fillId="0" borderId="0" xfId="0" applyNumberFormat="1" applyFont="1" applyFill="1"/>
    <xf numFmtId="3" fontId="0" fillId="0" borderId="0" xfId="0" applyNumberFormat="1" applyFill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horizont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quotePrefix="1" applyNumberFormat="1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vertical="center" wrapText="1"/>
    </xf>
    <xf numFmtId="0" fontId="17" fillId="0" borderId="1" xfId="0" quotePrefix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3" fontId="21" fillId="0" borderId="1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20" fillId="0" borderId="0" xfId="0" applyFont="1" applyFill="1"/>
    <xf numFmtId="0" fontId="20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right"/>
    </xf>
    <xf numFmtId="3" fontId="24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</cellXfs>
  <cellStyles count="5">
    <cellStyle name="Обычный" xfId="0" builtinId="0"/>
    <cellStyle name="Обычный 2" xfId="3"/>
    <cellStyle name="Обычный 3" xfId="2"/>
    <cellStyle name="Финансовый 2" xfId="4"/>
    <cellStyle name="Финансов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153"/>
  <sheetViews>
    <sheetView showZeros="0" tabSelected="1" topLeftCell="C7" zoomScale="92" zoomScaleNormal="92" zoomScaleSheetLayoutView="73" workbookViewId="0">
      <selection activeCell="F134" sqref="F134"/>
    </sheetView>
  </sheetViews>
  <sheetFormatPr defaultColWidth="8.88671875" defaultRowHeight="13.8" x14ac:dyDescent="0.3"/>
  <cols>
    <col min="1" max="1" width="14.44140625" style="1" customWidth="1"/>
    <col min="2" max="2" width="13.33203125" style="1" customWidth="1"/>
    <col min="3" max="3" width="15" style="1" customWidth="1"/>
    <col min="4" max="4" width="40.6640625" style="1" customWidth="1"/>
    <col min="5" max="5" width="12.88671875" style="1" customWidth="1"/>
    <col min="6" max="6" width="13.44140625" style="1" customWidth="1"/>
    <col min="7" max="7" width="13.6640625" style="1" customWidth="1"/>
    <col min="8" max="9" width="11.6640625" style="1" customWidth="1"/>
    <col min="10" max="10" width="10.33203125" style="1" customWidth="1"/>
    <col min="11" max="15" width="11.6640625" style="1" customWidth="1"/>
    <col min="16" max="16" width="13.33203125" style="1" customWidth="1"/>
    <col min="17" max="17" width="8.88671875" style="1"/>
    <col min="18" max="18" width="10.109375" style="37" customWidth="1"/>
    <col min="19" max="16384" width="8.88671875" style="1"/>
  </cols>
  <sheetData>
    <row r="1" spans="1:18" ht="14.4" x14ac:dyDescent="0.3">
      <c r="A1" s="42"/>
      <c r="B1" s="42"/>
      <c r="C1" s="60"/>
      <c r="D1" s="42"/>
      <c r="E1" s="42"/>
      <c r="F1" s="42"/>
      <c r="G1" s="42"/>
      <c r="H1" s="42"/>
      <c r="I1" s="42"/>
      <c r="J1" s="42"/>
      <c r="K1" s="42"/>
      <c r="L1" s="42"/>
      <c r="M1" s="42"/>
      <c r="N1" s="60" t="s">
        <v>206</v>
      </c>
      <c r="O1" s="42"/>
      <c r="P1" s="42"/>
    </row>
    <row r="2" spans="1:18" ht="14.4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60" t="s">
        <v>135</v>
      </c>
      <c r="O2" s="42"/>
      <c r="P2" s="42"/>
    </row>
    <row r="3" spans="1:18" ht="14.4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60" t="s">
        <v>207</v>
      </c>
      <c r="O3" s="42"/>
      <c r="P3" s="42"/>
    </row>
    <row r="4" spans="1:18" ht="13.95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8" ht="15.6" x14ac:dyDescent="0.3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</row>
    <row r="6" spans="1:18" ht="15.6" x14ac:dyDescent="0.3">
      <c r="A6" s="65" t="s">
        <v>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</row>
    <row r="7" spans="1:18" ht="15.6" x14ac:dyDescent="0.3">
      <c r="A7" s="65" t="s">
        <v>208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8" ht="18" x14ac:dyDescent="0.35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8" s="9" customFormat="1" ht="15.6" x14ac:dyDescent="0.3">
      <c r="A9" s="58">
        <v>1131620000</v>
      </c>
      <c r="B9" s="59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R9" s="38"/>
    </row>
    <row r="10" spans="1:18" ht="14.4" x14ac:dyDescent="0.3">
      <c r="A10" s="61" t="s">
        <v>186</v>
      </c>
      <c r="B10" s="43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62" t="s">
        <v>202</v>
      </c>
    </row>
    <row r="11" spans="1:18" ht="28.95" customHeight="1" x14ac:dyDescent="0.3">
      <c r="A11" s="64" t="s">
        <v>197</v>
      </c>
      <c r="B11" s="64" t="s">
        <v>198</v>
      </c>
      <c r="C11" s="64" t="s">
        <v>133</v>
      </c>
      <c r="D11" s="64" t="s">
        <v>199</v>
      </c>
      <c r="E11" s="64" t="s">
        <v>1</v>
      </c>
      <c r="F11" s="64"/>
      <c r="G11" s="64"/>
      <c r="H11" s="64"/>
      <c r="I11" s="64"/>
      <c r="J11" s="64" t="s">
        <v>7</v>
      </c>
      <c r="K11" s="64"/>
      <c r="L11" s="64"/>
      <c r="M11" s="64"/>
      <c r="N11" s="64"/>
      <c r="O11" s="64"/>
      <c r="P11" s="64" t="s">
        <v>8</v>
      </c>
    </row>
    <row r="12" spans="1:18" x14ac:dyDescent="0.3">
      <c r="A12" s="64"/>
      <c r="B12" s="64"/>
      <c r="C12" s="64"/>
      <c r="D12" s="64"/>
      <c r="E12" s="64" t="s">
        <v>150</v>
      </c>
      <c r="F12" s="64" t="s">
        <v>2</v>
      </c>
      <c r="G12" s="64" t="s">
        <v>3</v>
      </c>
      <c r="H12" s="64"/>
      <c r="I12" s="64" t="s">
        <v>6</v>
      </c>
      <c r="J12" s="64" t="s">
        <v>150</v>
      </c>
      <c r="K12" s="64" t="s">
        <v>134</v>
      </c>
      <c r="L12" s="64" t="s">
        <v>2</v>
      </c>
      <c r="M12" s="64" t="s">
        <v>3</v>
      </c>
      <c r="N12" s="64"/>
      <c r="O12" s="64" t="s">
        <v>6</v>
      </c>
      <c r="P12" s="64"/>
    </row>
    <row r="13" spans="1:18" ht="13.95" customHeight="1" x14ac:dyDescent="0.3">
      <c r="A13" s="64"/>
      <c r="B13" s="64"/>
      <c r="C13" s="64"/>
      <c r="D13" s="64"/>
      <c r="E13" s="64"/>
      <c r="F13" s="64"/>
      <c r="G13" s="64" t="s">
        <v>4</v>
      </c>
      <c r="H13" s="64" t="s">
        <v>5</v>
      </c>
      <c r="I13" s="64"/>
      <c r="J13" s="64"/>
      <c r="K13" s="64"/>
      <c r="L13" s="64"/>
      <c r="M13" s="64" t="s">
        <v>4</v>
      </c>
      <c r="N13" s="64" t="s">
        <v>5</v>
      </c>
      <c r="O13" s="64"/>
      <c r="P13" s="64"/>
    </row>
    <row r="14" spans="1:18" ht="71.400000000000006" customHeight="1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</row>
    <row r="15" spans="1:18" s="30" customFormat="1" ht="13.95" x14ac:dyDescent="0.3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R15" s="39"/>
    </row>
    <row r="16" spans="1:18" ht="26.4" customHeight="1" x14ac:dyDescent="0.3">
      <c r="A16" s="44" t="s">
        <v>9</v>
      </c>
      <c r="B16" s="45"/>
      <c r="C16" s="46"/>
      <c r="D16" s="47" t="s">
        <v>10</v>
      </c>
      <c r="E16" s="48">
        <f>E17</f>
        <v>1479400</v>
      </c>
      <c r="F16" s="48">
        <f>F17</f>
        <v>1479400</v>
      </c>
      <c r="G16" s="48">
        <f>G17</f>
        <v>1188033</v>
      </c>
      <c r="H16" s="48">
        <f>H17</f>
        <v>23760</v>
      </c>
      <c r="I16" s="48">
        <v>0</v>
      </c>
      <c r="J16" s="48"/>
      <c r="K16" s="48"/>
      <c r="L16" s="48"/>
      <c r="M16" s="48">
        <v>0</v>
      </c>
      <c r="N16" s="48">
        <v>0</v>
      </c>
      <c r="O16" s="48">
        <v>0</v>
      </c>
      <c r="P16" s="48">
        <f>E16</f>
        <v>1479400</v>
      </c>
      <c r="R16" s="36"/>
    </row>
    <row r="17" spans="1:18" ht="28.95" customHeight="1" x14ac:dyDescent="0.3">
      <c r="A17" s="44" t="s">
        <v>11</v>
      </c>
      <c r="B17" s="45"/>
      <c r="C17" s="46"/>
      <c r="D17" s="47" t="s">
        <v>10</v>
      </c>
      <c r="E17" s="48">
        <f>E18</f>
        <v>1479400</v>
      </c>
      <c r="F17" s="48">
        <f t="shared" ref="F17:G17" si="0">F18</f>
        <v>1479400</v>
      </c>
      <c r="G17" s="48">
        <f t="shared" si="0"/>
        <v>1188033</v>
      </c>
      <c r="H17" s="48">
        <f>H18</f>
        <v>23760</v>
      </c>
      <c r="I17" s="48">
        <v>0</v>
      </c>
      <c r="J17" s="48"/>
      <c r="K17" s="48"/>
      <c r="L17" s="48"/>
      <c r="M17" s="48">
        <v>0</v>
      </c>
      <c r="N17" s="48">
        <v>0</v>
      </c>
      <c r="O17" s="48">
        <v>0</v>
      </c>
      <c r="P17" s="48">
        <f>E17</f>
        <v>1479400</v>
      </c>
      <c r="R17" s="36"/>
    </row>
    <row r="18" spans="1:18" s="9" customFormat="1" ht="93.6" x14ac:dyDescent="0.3">
      <c r="A18" s="49" t="s">
        <v>12</v>
      </c>
      <c r="B18" s="49" t="s">
        <v>14</v>
      </c>
      <c r="C18" s="50" t="s">
        <v>13</v>
      </c>
      <c r="D18" s="51" t="s">
        <v>15</v>
      </c>
      <c r="E18" s="52">
        <f>F18</f>
        <v>1479400</v>
      </c>
      <c r="F18" s="52">
        <v>1479400</v>
      </c>
      <c r="G18" s="52">
        <v>1188033</v>
      </c>
      <c r="H18" s="57">
        <v>23760</v>
      </c>
      <c r="I18" s="52">
        <v>0</v>
      </c>
      <c r="J18" s="52"/>
      <c r="K18" s="52"/>
      <c r="L18" s="52"/>
      <c r="M18" s="52"/>
      <c r="N18" s="52"/>
      <c r="O18" s="52"/>
      <c r="P18" s="52">
        <f>E18</f>
        <v>1479400</v>
      </c>
      <c r="R18" s="41"/>
    </row>
    <row r="19" spans="1:18" ht="62.4" customHeight="1" x14ac:dyDescent="0.3">
      <c r="A19" s="3"/>
      <c r="B19" s="2"/>
      <c r="C19" s="4"/>
      <c r="D19" s="18" t="s">
        <v>205</v>
      </c>
      <c r="E19" s="12">
        <f>F19</f>
        <v>1449400</v>
      </c>
      <c r="F19" s="12">
        <v>1449400</v>
      </c>
      <c r="G19" s="63">
        <v>1188033</v>
      </c>
      <c r="H19" s="12"/>
      <c r="I19" s="12">
        <f t="shared" ref="I19:O19" si="1">I29</f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ref="P19" si="2">E19+J19</f>
        <v>1449400</v>
      </c>
      <c r="R19" s="36"/>
    </row>
    <row r="20" spans="1:18" ht="15.6" hidden="1" x14ac:dyDescent="0.3">
      <c r="A20" s="3" t="s">
        <v>16</v>
      </c>
      <c r="B20" s="2"/>
      <c r="C20" s="4"/>
      <c r="D20" s="5" t="s">
        <v>17</v>
      </c>
      <c r="E20" s="10"/>
      <c r="F20" s="10"/>
      <c r="G20" s="10"/>
      <c r="H20" s="10"/>
      <c r="I20" s="10">
        <v>0</v>
      </c>
      <c r="J20" s="10"/>
      <c r="K20" s="10">
        <v>0</v>
      </c>
      <c r="L20" s="10"/>
      <c r="M20" s="10">
        <v>0</v>
      </c>
      <c r="N20" s="10">
        <v>0</v>
      </c>
      <c r="O20" s="10"/>
      <c r="P20" s="10"/>
      <c r="R20" s="36">
        <f t="shared" ref="R20:R81" si="3">SUM(E20:P20)</f>
        <v>0</v>
      </c>
    </row>
    <row r="21" spans="1:18" ht="15.6" hidden="1" x14ac:dyDescent="0.3">
      <c r="A21" s="3" t="s">
        <v>18</v>
      </c>
      <c r="B21" s="2"/>
      <c r="C21" s="4"/>
      <c r="D21" s="5" t="s">
        <v>17</v>
      </c>
      <c r="E21" s="10">
        <f>E30+E31+E35+E37+E42+E44+E45+E48+E50+E52+I59+E60</f>
        <v>0</v>
      </c>
      <c r="F21" s="10">
        <f t="shared" ref="F21:P21" si="4">F30+F31+F35+F37+F42+F44+F45+F48+F50+F52+J59+F60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  <c r="M21" s="10">
        <f t="shared" si="4"/>
        <v>0</v>
      </c>
      <c r="N21" s="10">
        <f t="shared" si="4"/>
        <v>0</v>
      </c>
      <c r="O21" s="10">
        <f t="shared" si="4"/>
        <v>0</v>
      </c>
      <c r="P21" s="10">
        <f t="shared" si="4"/>
        <v>0</v>
      </c>
      <c r="R21" s="36">
        <f t="shared" si="3"/>
        <v>0</v>
      </c>
    </row>
    <row r="22" spans="1:18" ht="27.6" hidden="1" x14ac:dyDescent="0.3">
      <c r="A22" s="3"/>
      <c r="B22" s="2"/>
      <c r="C22" s="4"/>
      <c r="D22" s="18" t="s">
        <v>140</v>
      </c>
      <c r="E22" s="12">
        <f>E32</f>
        <v>0</v>
      </c>
      <c r="F22" s="12">
        <f t="shared" ref="F22:O22" si="5">F32</f>
        <v>0</v>
      </c>
      <c r="G22" s="12">
        <f t="shared" si="5"/>
        <v>0</v>
      </c>
      <c r="H22" s="12">
        <f t="shared" si="5"/>
        <v>0</v>
      </c>
      <c r="I22" s="12">
        <f t="shared" si="5"/>
        <v>0</v>
      </c>
      <c r="J22" s="12">
        <f t="shared" si="5"/>
        <v>0</v>
      </c>
      <c r="K22" s="12">
        <f t="shared" si="5"/>
        <v>0</v>
      </c>
      <c r="L22" s="12">
        <f t="shared" si="5"/>
        <v>0</v>
      </c>
      <c r="M22" s="12">
        <f t="shared" si="5"/>
        <v>0</v>
      </c>
      <c r="N22" s="12">
        <f t="shared" si="5"/>
        <v>0</v>
      </c>
      <c r="O22" s="12">
        <f t="shared" si="5"/>
        <v>0</v>
      </c>
      <c r="P22" s="12">
        <f t="shared" ref="P22:P102" si="6">E22+J22</f>
        <v>0</v>
      </c>
      <c r="R22" s="36">
        <f t="shared" si="3"/>
        <v>0</v>
      </c>
    </row>
    <row r="23" spans="1:18" ht="55.2" hidden="1" x14ac:dyDescent="0.3">
      <c r="A23" s="3"/>
      <c r="B23" s="2"/>
      <c r="C23" s="4"/>
      <c r="D23" s="18" t="s">
        <v>141</v>
      </c>
      <c r="E23" s="12">
        <f>E33+E37</f>
        <v>0</v>
      </c>
      <c r="F23" s="12">
        <f>F33+F37</f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>
        <f t="shared" si="6"/>
        <v>0</v>
      </c>
      <c r="R23" s="36">
        <f t="shared" si="3"/>
        <v>0</v>
      </c>
    </row>
    <row r="24" spans="1:18" ht="69" hidden="1" x14ac:dyDescent="0.3">
      <c r="A24" s="3"/>
      <c r="B24" s="2"/>
      <c r="C24" s="4"/>
      <c r="D24" s="18" t="s">
        <v>142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>
        <f t="shared" si="6"/>
        <v>0</v>
      </c>
      <c r="R24" s="17">
        <f t="shared" si="3"/>
        <v>0</v>
      </c>
    </row>
    <row r="25" spans="1:18" ht="109.2" hidden="1" x14ac:dyDescent="0.3">
      <c r="A25" s="3"/>
      <c r="B25" s="2"/>
      <c r="C25" s="4"/>
      <c r="D25" s="8" t="s">
        <v>170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R25" s="17">
        <f t="shared" si="3"/>
        <v>0</v>
      </c>
    </row>
    <row r="26" spans="1:18" ht="93.6" hidden="1" x14ac:dyDescent="0.3">
      <c r="A26" s="3"/>
      <c r="B26" s="2"/>
      <c r="C26" s="4"/>
      <c r="D26" s="8" t="s">
        <v>179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R26" s="17">
        <f t="shared" si="3"/>
        <v>0</v>
      </c>
    </row>
    <row r="27" spans="1:18" ht="27.6" hidden="1" x14ac:dyDescent="0.3">
      <c r="A27" s="3"/>
      <c r="B27" s="2"/>
      <c r="C27" s="4"/>
      <c r="D27" s="18" t="s">
        <v>178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R27" s="17">
        <f t="shared" si="3"/>
        <v>0</v>
      </c>
    </row>
    <row r="28" spans="1:18" ht="41.4" hidden="1" x14ac:dyDescent="0.3">
      <c r="A28" s="3"/>
      <c r="B28" s="2"/>
      <c r="C28" s="4"/>
      <c r="D28" s="18" t="s">
        <v>180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R28" s="17">
        <f t="shared" si="3"/>
        <v>0</v>
      </c>
    </row>
    <row r="29" spans="1:18" ht="27.6" hidden="1" x14ac:dyDescent="0.3">
      <c r="A29" s="3"/>
      <c r="B29" s="2"/>
      <c r="C29" s="4"/>
      <c r="D29" s="18" t="s">
        <v>162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>
        <f t="shared" si="6"/>
        <v>0</v>
      </c>
      <c r="R29" s="17">
        <f t="shared" si="3"/>
        <v>0</v>
      </c>
    </row>
    <row r="30" spans="1:18" s="9" customFormat="1" ht="31.2" hidden="1" x14ac:dyDescent="0.3">
      <c r="A30" s="6" t="s">
        <v>19</v>
      </c>
      <c r="B30" s="6" t="s">
        <v>21</v>
      </c>
      <c r="C30" s="7" t="s">
        <v>20</v>
      </c>
      <c r="D30" s="8" t="s">
        <v>22</v>
      </c>
      <c r="E30" s="11"/>
      <c r="F30" s="11"/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/>
      <c r="R30" s="36">
        <f t="shared" si="3"/>
        <v>0</v>
      </c>
    </row>
    <row r="31" spans="1:18" s="9" customFormat="1" ht="31.2" hidden="1" x14ac:dyDescent="0.3">
      <c r="A31" s="6" t="s">
        <v>23</v>
      </c>
      <c r="B31" s="6" t="s">
        <v>25</v>
      </c>
      <c r="C31" s="7" t="s">
        <v>24</v>
      </c>
      <c r="D31" s="8" t="s">
        <v>26</v>
      </c>
      <c r="E31" s="11"/>
      <c r="F31" s="11"/>
      <c r="G31" s="11"/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/>
      <c r="R31" s="36">
        <f t="shared" si="3"/>
        <v>0</v>
      </c>
    </row>
    <row r="32" spans="1:18" s="9" customFormat="1" ht="27.6" hidden="1" x14ac:dyDescent="0.3">
      <c r="A32" s="6"/>
      <c r="B32" s="6"/>
      <c r="C32" s="7"/>
      <c r="D32" s="18" t="s">
        <v>136</v>
      </c>
      <c r="E32" s="12">
        <f>F32</f>
        <v>0</v>
      </c>
      <c r="F32" s="12"/>
      <c r="G32" s="14"/>
      <c r="H32" s="14"/>
      <c r="I32" s="14"/>
      <c r="J32" s="14"/>
      <c r="K32" s="14"/>
      <c r="L32" s="14"/>
      <c r="M32" s="14"/>
      <c r="N32" s="14"/>
      <c r="O32" s="14"/>
      <c r="P32" s="13">
        <f t="shared" si="6"/>
        <v>0</v>
      </c>
      <c r="R32" s="36">
        <f t="shared" si="3"/>
        <v>0</v>
      </c>
    </row>
    <row r="33" spans="1:18" s="9" customFormat="1" ht="55.2" hidden="1" x14ac:dyDescent="0.3">
      <c r="A33" s="6"/>
      <c r="B33" s="6"/>
      <c r="C33" s="7"/>
      <c r="D33" s="18" t="s">
        <v>137</v>
      </c>
      <c r="E33" s="12"/>
      <c r="F33" s="12">
        <f>E33</f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3">
        <f t="shared" si="6"/>
        <v>0</v>
      </c>
      <c r="R33" s="36">
        <f t="shared" si="3"/>
        <v>0</v>
      </c>
    </row>
    <row r="34" spans="1:18" ht="27.6" hidden="1" x14ac:dyDescent="0.3">
      <c r="A34" s="3"/>
      <c r="B34" s="3"/>
      <c r="C34" s="4"/>
      <c r="D34" s="18" t="s">
        <v>162</v>
      </c>
      <c r="E34" s="13"/>
      <c r="F34" s="13"/>
      <c r="G34" s="15"/>
      <c r="H34" s="15"/>
      <c r="I34" s="15"/>
      <c r="J34" s="15"/>
      <c r="K34" s="15"/>
      <c r="L34" s="15"/>
      <c r="M34" s="15"/>
      <c r="N34" s="15"/>
      <c r="O34" s="15"/>
      <c r="P34" s="13">
        <f t="shared" si="6"/>
        <v>0</v>
      </c>
      <c r="R34" s="17">
        <f t="shared" si="3"/>
        <v>0</v>
      </c>
    </row>
    <row r="35" spans="1:18" ht="62.4" hidden="1" x14ac:dyDescent="0.3">
      <c r="A35" s="6" t="s">
        <v>27</v>
      </c>
      <c r="B35" s="6" t="s">
        <v>29</v>
      </c>
      <c r="C35" s="7" t="s">
        <v>28</v>
      </c>
      <c r="D35" s="8" t="s">
        <v>30</v>
      </c>
      <c r="E35" s="11"/>
      <c r="F35" s="11"/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/>
      <c r="R35" s="36">
        <f t="shared" si="3"/>
        <v>0</v>
      </c>
    </row>
    <row r="36" spans="1:18" ht="27.6" hidden="1" x14ac:dyDescent="0.3">
      <c r="A36" s="3"/>
      <c r="B36" s="3"/>
      <c r="C36" s="4"/>
      <c r="D36" s="18" t="s">
        <v>162</v>
      </c>
      <c r="E36" s="13"/>
      <c r="F36" s="13"/>
      <c r="G36" s="15"/>
      <c r="H36" s="15"/>
      <c r="I36" s="15"/>
      <c r="J36" s="15"/>
      <c r="K36" s="15"/>
      <c r="L36" s="15"/>
      <c r="M36" s="15"/>
      <c r="N36" s="15"/>
      <c r="O36" s="15"/>
      <c r="P36" s="13">
        <f t="shared" si="6"/>
        <v>0</v>
      </c>
      <c r="R36" s="17">
        <f t="shared" si="3"/>
        <v>0</v>
      </c>
    </row>
    <row r="37" spans="1:18" ht="46.95" hidden="1" x14ac:dyDescent="0.3">
      <c r="A37" s="6" t="s">
        <v>31</v>
      </c>
      <c r="B37" s="6" t="s">
        <v>33</v>
      </c>
      <c r="C37" s="7" t="s">
        <v>32</v>
      </c>
      <c r="D37" s="8" t="s">
        <v>34</v>
      </c>
      <c r="E37" s="11"/>
      <c r="F37" s="11"/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/>
      <c r="R37" s="36">
        <f t="shared" si="3"/>
        <v>0</v>
      </c>
    </row>
    <row r="38" spans="1:18" ht="55.2" hidden="1" x14ac:dyDescent="0.3">
      <c r="A38" s="3"/>
      <c r="B38" s="3"/>
      <c r="C38" s="4"/>
      <c r="D38" s="18" t="s">
        <v>137</v>
      </c>
      <c r="E38" s="12"/>
      <c r="F38" s="12">
        <f>E38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2">
        <f t="shared" si="6"/>
        <v>0</v>
      </c>
      <c r="R38" s="36">
        <f t="shared" si="3"/>
        <v>0</v>
      </c>
    </row>
    <row r="39" spans="1:18" ht="27.6" hidden="1" x14ac:dyDescent="0.3">
      <c r="A39" s="3"/>
      <c r="B39" s="3"/>
      <c r="C39" s="4"/>
      <c r="D39" s="18" t="s">
        <v>162</v>
      </c>
      <c r="E39" s="13"/>
      <c r="F39" s="13"/>
      <c r="G39" s="15"/>
      <c r="H39" s="15"/>
      <c r="I39" s="15"/>
      <c r="J39" s="15"/>
      <c r="K39" s="15"/>
      <c r="L39" s="15"/>
      <c r="M39" s="15"/>
      <c r="N39" s="15"/>
      <c r="O39" s="15"/>
      <c r="P39" s="13">
        <f t="shared" ref="P39" si="7">E39+J39</f>
        <v>0</v>
      </c>
      <c r="R39" s="17">
        <f t="shared" si="3"/>
        <v>0</v>
      </c>
    </row>
    <row r="40" spans="1:18" ht="46.95" hidden="1" x14ac:dyDescent="0.3">
      <c r="A40" s="6" t="s">
        <v>35</v>
      </c>
      <c r="B40" s="6" t="s">
        <v>36</v>
      </c>
      <c r="C40" s="7" t="s">
        <v>32</v>
      </c>
      <c r="D40" s="8" t="s">
        <v>37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>
        <f t="shared" si="6"/>
        <v>0</v>
      </c>
      <c r="R40" s="17">
        <f t="shared" si="3"/>
        <v>0</v>
      </c>
    </row>
    <row r="41" spans="1:18" ht="69" hidden="1" x14ac:dyDescent="0.3">
      <c r="A41" s="3"/>
      <c r="B41" s="3"/>
      <c r="C41" s="4"/>
      <c r="D41" s="18" t="s">
        <v>138</v>
      </c>
      <c r="E41" s="13"/>
      <c r="F41" s="13"/>
      <c r="G41" s="15"/>
      <c r="H41" s="15"/>
      <c r="I41" s="15"/>
      <c r="J41" s="15"/>
      <c r="K41" s="15"/>
      <c r="L41" s="15"/>
      <c r="M41" s="15"/>
      <c r="N41" s="15"/>
      <c r="O41" s="15"/>
      <c r="P41" s="13">
        <f t="shared" si="6"/>
        <v>0</v>
      </c>
      <c r="R41" s="17">
        <f t="shared" si="3"/>
        <v>0</v>
      </c>
    </row>
    <row r="42" spans="1:18" ht="78" hidden="1" x14ac:dyDescent="0.3">
      <c r="A42" s="6" t="s">
        <v>38</v>
      </c>
      <c r="B42" s="6" t="s">
        <v>40</v>
      </c>
      <c r="C42" s="7" t="s">
        <v>39</v>
      </c>
      <c r="D42" s="8" t="s">
        <v>41</v>
      </c>
      <c r="E42" s="11"/>
      <c r="F42" s="11"/>
      <c r="G42" s="11"/>
      <c r="H42" s="11"/>
      <c r="I42" s="11">
        <v>0</v>
      </c>
      <c r="J42" s="11"/>
      <c r="K42" s="11"/>
      <c r="L42" s="11"/>
      <c r="M42" s="11"/>
      <c r="N42" s="11"/>
      <c r="O42" s="11"/>
      <c r="P42" s="11"/>
      <c r="R42" s="36">
        <f t="shared" si="3"/>
        <v>0</v>
      </c>
    </row>
    <row r="43" spans="1:18" ht="27.6" hidden="1" x14ac:dyDescent="0.3">
      <c r="A43" s="3"/>
      <c r="B43" s="3"/>
      <c r="C43" s="4"/>
      <c r="D43" s="18" t="s">
        <v>162</v>
      </c>
      <c r="E43" s="13"/>
      <c r="F43" s="13"/>
      <c r="G43" s="15"/>
      <c r="H43" s="15"/>
      <c r="I43" s="15"/>
      <c r="J43" s="15"/>
      <c r="K43" s="15"/>
      <c r="L43" s="15"/>
      <c r="M43" s="15"/>
      <c r="N43" s="15"/>
      <c r="O43" s="15"/>
      <c r="P43" s="13">
        <f t="shared" si="6"/>
        <v>0</v>
      </c>
      <c r="R43" s="17">
        <f t="shared" si="3"/>
        <v>0</v>
      </c>
    </row>
    <row r="44" spans="1:18" ht="31.2" hidden="1" x14ac:dyDescent="0.3">
      <c r="A44" s="6" t="s">
        <v>42</v>
      </c>
      <c r="B44" s="6" t="s">
        <v>44</v>
      </c>
      <c r="C44" s="7" t="s">
        <v>43</v>
      </c>
      <c r="D44" s="8" t="s">
        <v>45</v>
      </c>
      <c r="E44" s="11"/>
      <c r="F44" s="11"/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/>
      <c r="R44" s="36">
        <f t="shared" si="3"/>
        <v>0</v>
      </c>
    </row>
    <row r="45" spans="1:18" ht="46.95" hidden="1" x14ac:dyDescent="0.3">
      <c r="A45" s="6" t="s">
        <v>46</v>
      </c>
      <c r="B45" s="6" t="s">
        <v>47</v>
      </c>
      <c r="C45" s="7" t="s">
        <v>43</v>
      </c>
      <c r="D45" s="8" t="s">
        <v>48</v>
      </c>
      <c r="E45" s="11"/>
      <c r="F45" s="11"/>
      <c r="G45" s="11"/>
      <c r="H45" s="11"/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/>
      <c r="R45" s="36">
        <f t="shared" si="3"/>
        <v>0</v>
      </c>
    </row>
    <row r="46" spans="1:18" ht="27.6" hidden="1" x14ac:dyDescent="0.3">
      <c r="A46" s="6"/>
      <c r="B46" s="6"/>
      <c r="C46" s="7"/>
      <c r="D46" s="18" t="s">
        <v>162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>
        <f t="shared" si="6"/>
        <v>0</v>
      </c>
      <c r="R46" s="17">
        <f t="shared" si="3"/>
        <v>0</v>
      </c>
    </row>
    <row r="47" spans="1:18" ht="31.2" hidden="1" x14ac:dyDescent="0.3">
      <c r="A47" s="6" t="s">
        <v>182</v>
      </c>
      <c r="B47" s="6" t="s">
        <v>110</v>
      </c>
      <c r="C47" s="7" t="s">
        <v>77</v>
      </c>
      <c r="D47" s="8" t="s">
        <v>111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R47" s="17">
        <f t="shared" si="3"/>
        <v>0</v>
      </c>
    </row>
    <row r="48" spans="1:18" ht="46.95" hidden="1" x14ac:dyDescent="0.3">
      <c r="A48" s="6" t="s">
        <v>49</v>
      </c>
      <c r="B48" s="6" t="s">
        <v>51</v>
      </c>
      <c r="C48" s="7" t="s">
        <v>50</v>
      </c>
      <c r="D48" s="8" t="s">
        <v>52</v>
      </c>
      <c r="E48" s="11"/>
      <c r="F48" s="11"/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/>
      <c r="R48" s="36">
        <f t="shared" si="3"/>
        <v>0</v>
      </c>
    </row>
    <row r="49" spans="1:18" ht="27.6" hidden="1" x14ac:dyDescent="0.3">
      <c r="A49" s="6"/>
      <c r="B49" s="6"/>
      <c r="C49" s="7"/>
      <c r="D49" s="18" t="s">
        <v>162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R49" s="17">
        <f t="shared" si="3"/>
        <v>0</v>
      </c>
    </row>
    <row r="50" spans="1:18" ht="46.95" hidden="1" x14ac:dyDescent="0.3">
      <c r="A50" s="6" t="s">
        <v>53</v>
      </c>
      <c r="B50" s="6" t="s">
        <v>54</v>
      </c>
      <c r="C50" s="7" t="s">
        <v>50</v>
      </c>
      <c r="D50" s="8" t="s">
        <v>55</v>
      </c>
      <c r="E50" s="11"/>
      <c r="F50" s="11"/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/>
      <c r="R50" s="36">
        <f t="shared" si="3"/>
        <v>0</v>
      </c>
    </row>
    <row r="51" spans="1:18" ht="27.6" hidden="1" x14ac:dyDescent="0.3">
      <c r="A51" s="6"/>
      <c r="B51" s="6"/>
      <c r="C51" s="7"/>
      <c r="D51" s="18" t="s">
        <v>162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R51" s="17">
        <f t="shared" si="3"/>
        <v>0</v>
      </c>
    </row>
    <row r="52" spans="1:18" ht="46.95" hidden="1" x14ac:dyDescent="0.3">
      <c r="A52" s="6" t="s">
        <v>56</v>
      </c>
      <c r="B52" s="6" t="s">
        <v>57</v>
      </c>
      <c r="C52" s="7" t="s">
        <v>50</v>
      </c>
      <c r="D52" s="8" t="s">
        <v>58</v>
      </c>
      <c r="E52" s="11"/>
      <c r="F52" s="11"/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/>
      <c r="R52" s="36">
        <f t="shared" si="3"/>
        <v>0</v>
      </c>
    </row>
    <row r="53" spans="1:18" ht="27.6" hidden="1" x14ac:dyDescent="0.3">
      <c r="A53" s="3"/>
      <c r="B53" s="3"/>
      <c r="C53" s="4"/>
      <c r="D53" s="18" t="s">
        <v>162</v>
      </c>
      <c r="E53" s="13"/>
      <c r="F53" s="13"/>
      <c r="G53" s="15"/>
      <c r="H53" s="15"/>
      <c r="I53" s="15"/>
      <c r="J53" s="15"/>
      <c r="K53" s="15"/>
      <c r="L53" s="15"/>
      <c r="M53" s="15"/>
      <c r="N53" s="15"/>
      <c r="O53" s="15"/>
      <c r="P53" s="13">
        <f t="shared" si="6"/>
        <v>0</v>
      </c>
      <c r="R53" s="17">
        <f t="shared" si="3"/>
        <v>0</v>
      </c>
    </row>
    <row r="54" spans="1:18" ht="62.4" hidden="1" x14ac:dyDescent="0.3">
      <c r="A54" s="6" t="s">
        <v>59</v>
      </c>
      <c r="B54" s="6" t="s">
        <v>60</v>
      </c>
      <c r="C54" s="7" t="s">
        <v>50</v>
      </c>
      <c r="D54" s="8" t="s">
        <v>61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>
        <f t="shared" si="6"/>
        <v>0</v>
      </c>
      <c r="R54" s="17">
        <f t="shared" si="3"/>
        <v>0</v>
      </c>
    </row>
    <row r="55" spans="1:18" s="9" customFormat="1" ht="46.95" hidden="1" x14ac:dyDescent="0.3">
      <c r="A55" s="6" t="s">
        <v>151</v>
      </c>
      <c r="B55" s="6" t="s">
        <v>152</v>
      </c>
      <c r="C55" s="7" t="s">
        <v>153</v>
      </c>
      <c r="D55" s="8" t="s">
        <v>154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R55" s="17">
        <f t="shared" si="3"/>
        <v>0</v>
      </c>
    </row>
    <row r="56" spans="1:18" s="9" customFormat="1" ht="62.4" hidden="1" x14ac:dyDescent="0.3">
      <c r="A56" s="6" t="s">
        <v>163</v>
      </c>
      <c r="B56" s="6" t="s">
        <v>164</v>
      </c>
      <c r="C56" s="7" t="s">
        <v>165</v>
      </c>
      <c r="D56" s="8" t="s">
        <v>166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R56" s="17">
        <f t="shared" si="3"/>
        <v>0</v>
      </c>
    </row>
    <row r="57" spans="1:18" s="9" customFormat="1" ht="15.6" hidden="1" x14ac:dyDescent="0.3">
      <c r="A57" s="6"/>
      <c r="B57" s="6"/>
      <c r="C57" s="7"/>
      <c r="D57" s="8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R57" s="17">
        <f t="shared" si="3"/>
        <v>0</v>
      </c>
    </row>
    <row r="58" spans="1:18" s="9" customFormat="1" ht="93.6" hidden="1" x14ac:dyDescent="0.3">
      <c r="A58" s="6"/>
      <c r="B58" s="6"/>
      <c r="C58" s="7"/>
      <c r="D58" s="8" t="s">
        <v>179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R58" s="17">
        <f t="shared" si="3"/>
        <v>0</v>
      </c>
    </row>
    <row r="59" spans="1:18" ht="41.4" hidden="1" x14ac:dyDescent="0.3">
      <c r="A59" s="3"/>
      <c r="B59" s="3"/>
      <c r="C59" s="4"/>
      <c r="D59" s="18" t="s">
        <v>180</v>
      </c>
      <c r="E59" s="13"/>
      <c r="F59" s="13"/>
      <c r="G59" s="15"/>
      <c r="H59" s="15"/>
      <c r="I59" s="15"/>
      <c r="J59" s="13"/>
      <c r="K59" s="13"/>
      <c r="L59" s="13"/>
      <c r="M59" s="13"/>
      <c r="N59" s="13"/>
      <c r="O59" s="13"/>
      <c r="P59" s="13">
        <f t="shared" ref="P59" si="8">E59+J59</f>
        <v>0</v>
      </c>
      <c r="R59" s="17">
        <f t="shared" si="3"/>
        <v>0</v>
      </c>
    </row>
    <row r="60" spans="1:18" s="9" customFormat="1" ht="31.2" hidden="1" x14ac:dyDescent="0.3">
      <c r="A60" s="6" t="s">
        <v>62</v>
      </c>
      <c r="B60" s="6" t="s">
        <v>64</v>
      </c>
      <c r="C60" s="7" t="s">
        <v>63</v>
      </c>
      <c r="D60" s="8" t="s">
        <v>65</v>
      </c>
      <c r="E60" s="11"/>
      <c r="F60" s="11"/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/>
      <c r="R60" s="36">
        <f t="shared" si="3"/>
        <v>0</v>
      </c>
    </row>
    <row r="61" spans="1:18" s="26" customFormat="1" ht="31.2" hidden="1" x14ac:dyDescent="0.3">
      <c r="A61" s="23" t="s">
        <v>167</v>
      </c>
      <c r="B61" s="23" t="s">
        <v>168</v>
      </c>
      <c r="C61" s="28" t="s">
        <v>165</v>
      </c>
      <c r="D61" s="29" t="s">
        <v>169</v>
      </c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R61" s="17">
        <f t="shared" si="3"/>
        <v>0</v>
      </c>
    </row>
    <row r="62" spans="1:18" s="9" customFormat="1" ht="46.95" hidden="1" x14ac:dyDescent="0.3">
      <c r="A62" s="6" t="s">
        <v>155</v>
      </c>
      <c r="B62" s="6" t="s">
        <v>156</v>
      </c>
      <c r="C62" s="7" t="s">
        <v>157</v>
      </c>
      <c r="D62" s="8" t="s">
        <v>158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R62" s="17">
        <f t="shared" si="3"/>
        <v>0</v>
      </c>
    </row>
    <row r="63" spans="1:18" s="9" customFormat="1" ht="31.2" hidden="1" x14ac:dyDescent="0.3">
      <c r="A63" s="6" t="s">
        <v>66</v>
      </c>
      <c r="B63" s="6" t="s">
        <v>68</v>
      </c>
      <c r="C63" s="7" t="s">
        <v>67</v>
      </c>
      <c r="D63" s="8" t="s">
        <v>69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>
        <f t="shared" si="6"/>
        <v>0</v>
      </c>
      <c r="R63" s="17">
        <f t="shared" si="3"/>
        <v>0</v>
      </c>
    </row>
    <row r="64" spans="1:18" s="9" customFormat="1" ht="30.6" hidden="1" customHeight="1" x14ac:dyDescent="0.3">
      <c r="A64" s="6"/>
      <c r="B64" s="6"/>
      <c r="C64" s="7"/>
      <c r="D64" s="18" t="s">
        <v>178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R64" s="17">
        <f t="shared" si="3"/>
        <v>0</v>
      </c>
    </row>
    <row r="65" spans="1:18" ht="27.6" hidden="1" x14ac:dyDescent="0.3">
      <c r="A65" s="3"/>
      <c r="B65" s="3"/>
      <c r="C65" s="4"/>
      <c r="D65" s="18" t="s">
        <v>162</v>
      </c>
      <c r="E65" s="13"/>
      <c r="F65" s="13"/>
      <c r="G65" s="15"/>
      <c r="H65" s="15"/>
      <c r="I65" s="15"/>
      <c r="J65" s="13"/>
      <c r="K65" s="13"/>
      <c r="L65" s="13"/>
      <c r="M65" s="13"/>
      <c r="N65" s="13"/>
      <c r="O65" s="13"/>
      <c r="P65" s="13">
        <f t="shared" si="6"/>
        <v>0</v>
      </c>
      <c r="R65" s="17">
        <f t="shared" si="3"/>
        <v>0</v>
      </c>
    </row>
    <row r="66" spans="1:18" s="26" customFormat="1" ht="41.4" hidden="1" x14ac:dyDescent="0.3">
      <c r="A66" s="23" t="s">
        <v>159</v>
      </c>
      <c r="B66" s="23" t="s">
        <v>160</v>
      </c>
      <c r="C66" s="24" t="s">
        <v>21</v>
      </c>
      <c r="D66" s="25" t="s">
        <v>161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/>
      <c r="R66" s="17">
        <f t="shared" si="3"/>
        <v>0</v>
      </c>
    </row>
    <row r="67" spans="1:18" ht="15.6" hidden="1" x14ac:dyDescent="0.3">
      <c r="A67" s="3" t="s">
        <v>70</v>
      </c>
      <c r="B67" s="2"/>
      <c r="C67" s="4"/>
      <c r="D67" s="5" t="s">
        <v>71</v>
      </c>
      <c r="E67" s="10"/>
      <c r="F67" s="10"/>
      <c r="G67" s="10"/>
      <c r="H67" s="10"/>
      <c r="I67" s="10">
        <v>0</v>
      </c>
      <c r="J67" s="10"/>
      <c r="K67" s="10"/>
      <c r="L67" s="10"/>
      <c r="M67" s="10"/>
      <c r="N67" s="10"/>
      <c r="O67" s="10"/>
      <c r="P67" s="10"/>
      <c r="R67" s="36">
        <f t="shared" si="3"/>
        <v>0</v>
      </c>
    </row>
    <row r="68" spans="1:18" ht="15.6" hidden="1" x14ac:dyDescent="0.3">
      <c r="A68" s="3" t="s">
        <v>72</v>
      </c>
      <c r="B68" s="2"/>
      <c r="C68" s="4"/>
      <c r="D68" s="5" t="s">
        <v>71</v>
      </c>
      <c r="E68" s="10">
        <f>E76+E84+E86+E89+E92+E96</f>
        <v>0</v>
      </c>
      <c r="F68" s="10">
        <f t="shared" ref="F68:P68" si="9">F76+F84+F86+F89+F92+F96</f>
        <v>0</v>
      </c>
      <c r="G68" s="10">
        <f t="shared" si="9"/>
        <v>0</v>
      </c>
      <c r="H68" s="10">
        <f t="shared" si="9"/>
        <v>0</v>
      </c>
      <c r="I68" s="10">
        <f t="shared" si="9"/>
        <v>0</v>
      </c>
      <c r="J68" s="10">
        <f t="shared" si="9"/>
        <v>0</v>
      </c>
      <c r="K68" s="10">
        <f t="shared" si="9"/>
        <v>0</v>
      </c>
      <c r="L68" s="10">
        <f t="shared" si="9"/>
        <v>0</v>
      </c>
      <c r="M68" s="10">
        <f t="shared" si="9"/>
        <v>0</v>
      </c>
      <c r="N68" s="10">
        <f t="shared" si="9"/>
        <v>0</v>
      </c>
      <c r="O68" s="10">
        <f t="shared" si="9"/>
        <v>0</v>
      </c>
      <c r="P68" s="10">
        <f t="shared" si="9"/>
        <v>0</v>
      </c>
      <c r="R68" s="36">
        <f t="shared" si="3"/>
        <v>0</v>
      </c>
    </row>
    <row r="69" spans="1:18" ht="27.6" hidden="1" x14ac:dyDescent="0.3">
      <c r="A69" s="3"/>
      <c r="B69" s="2"/>
      <c r="C69" s="4"/>
      <c r="D69" s="18" t="s">
        <v>143</v>
      </c>
      <c r="E69" s="12">
        <f>E77</f>
        <v>0</v>
      </c>
      <c r="F69" s="12">
        <f t="shared" ref="F69:O69" si="10">F77</f>
        <v>0</v>
      </c>
      <c r="G69" s="12">
        <f t="shared" si="10"/>
        <v>0</v>
      </c>
      <c r="H69" s="12">
        <f t="shared" si="10"/>
        <v>0</v>
      </c>
      <c r="I69" s="12">
        <f t="shared" si="10"/>
        <v>0</v>
      </c>
      <c r="J69" s="12">
        <f t="shared" si="10"/>
        <v>0</v>
      </c>
      <c r="K69" s="12">
        <f t="shared" si="10"/>
        <v>0</v>
      </c>
      <c r="L69" s="12">
        <f t="shared" si="10"/>
        <v>0</v>
      </c>
      <c r="M69" s="12">
        <f t="shared" si="10"/>
        <v>0</v>
      </c>
      <c r="N69" s="12">
        <f t="shared" si="10"/>
        <v>0</v>
      </c>
      <c r="O69" s="12">
        <f t="shared" si="10"/>
        <v>0</v>
      </c>
      <c r="P69" s="12">
        <f t="shared" si="6"/>
        <v>0</v>
      </c>
      <c r="R69" s="36">
        <f t="shared" si="3"/>
        <v>0</v>
      </c>
    </row>
    <row r="70" spans="1:18" ht="41.4" hidden="1" x14ac:dyDescent="0.3">
      <c r="A70" s="3"/>
      <c r="B70" s="2"/>
      <c r="C70" s="4"/>
      <c r="D70" s="18" t="s">
        <v>144</v>
      </c>
      <c r="E70" s="12">
        <f>E93</f>
        <v>0</v>
      </c>
      <c r="F70" s="12">
        <f t="shared" ref="F70:O70" si="11">F93</f>
        <v>0</v>
      </c>
      <c r="G70" s="12">
        <f t="shared" si="11"/>
        <v>0</v>
      </c>
      <c r="H70" s="12">
        <f t="shared" si="11"/>
        <v>0</v>
      </c>
      <c r="I70" s="12">
        <f t="shared" si="11"/>
        <v>0</v>
      </c>
      <c r="J70" s="12">
        <f t="shared" si="11"/>
        <v>0</v>
      </c>
      <c r="K70" s="12">
        <f t="shared" si="11"/>
        <v>0</v>
      </c>
      <c r="L70" s="12">
        <f t="shared" si="11"/>
        <v>0</v>
      </c>
      <c r="M70" s="12">
        <f t="shared" si="11"/>
        <v>0</v>
      </c>
      <c r="N70" s="12">
        <f t="shared" si="11"/>
        <v>0</v>
      </c>
      <c r="O70" s="12">
        <f t="shared" si="11"/>
        <v>0</v>
      </c>
      <c r="P70" s="12">
        <f t="shared" si="6"/>
        <v>0</v>
      </c>
      <c r="R70" s="36">
        <f t="shared" si="3"/>
        <v>0</v>
      </c>
    </row>
    <row r="71" spans="1:18" ht="55.2" hidden="1" x14ac:dyDescent="0.3">
      <c r="A71" s="3"/>
      <c r="B71" s="2"/>
      <c r="C71" s="4"/>
      <c r="D71" s="18" t="s">
        <v>145</v>
      </c>
      <c r="E71" s="12">
        <f>E79</f>
        <v>0</v>
      </c>
      <c r="F71" s="12">
        <f t="shared" ref="F71:O71" si="12">F79</f>
        <v>0</v>
      </c>
      <c r="G71" s="12">
        <f t="shared" si="12"/>
        <v>0</v>
      </c>
      <c r="H71" s="12">
        <f t="shared" si="12"/>
        <v>0</v>
      </c>
      <c r="I71" s="12">
        <f t="shared" si="12"/>
        <v>0</v>
      </c>
      <c r="J71" s="12">
        <f t="shared" si="12"/>
        <v>0</v>
      </c>
      <c r="K71" s="12">
        <f t="shared" si="12"/>
        <v>0</v>
      </c>
      <c r="L71" s="12">
        <f t="shared" si="12"/>
        <v>0</v>
      </c>
      <c r="M71" s="12">
        <f t="shared" si="12"/>
        <v>0</v>
      </c>
      <c r="N71" s="12">
        <f t="shared" si="12"/>
        <v>0</v>
      </c>
      <c r="O71" s="12">
        <f t="shared" si="12"/>
        <v>0</v>
      </c>
      <c r="P71" s="12">
        <f t="shared" si="6"/>
        <v>0</v>
      </c>
      <c r="R71" s="36">
        <f t="shared" si="3"/>
        <v>0</v>
      </c>
    </row>
    <row r="72" spans="1:18" ht="15.6" hidden="1" x14ac:dyDescent="0.3">
      <c r="A72" s="3"/>
      <c r="B72" s="2"/>
      <c r="C72" s="4"/>
      <c r="D72" s="18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R72" s="17">
        <f t="shared" si="3"/>
        <v>0</v>
      </c>
    </row>
    <row r="73" spans="1:18" s="9" customFormat="1" ht="69" hidden="1" x14ac:dyDescent="0.3">
      <c r="A73" s="6"/>
      <c r="B73" s="6"/>
      <c r="C73" s="7"/>
      <c r="D73" s="18" t="s">
        <v>176</v>
      </c>
      <c r="E73" s="12"/>
      <c r="F73" s="12"/>
      <c r="G73" s="12"/>
      <c r="H73" s="12"/>
      <c r="I73" s="11"/>
      <c r="J73" s="11"/>
      <c r="K73" s="11"/>
      <c r="L73" s="11"/>
      <c r="M73" s="11"/>
      <c r="N73" s="11"/>
      <c r="O73" s="11"/>
      <c r="P73" s="12"/>
      <c r="R73" s="17">
        <f t="shared" si="3"/>
        <v>0</v>
      </c>
    </row>
    <row r="74" spans="1:18" s="9" customFormat="1" ht="55.2" hidden="1" x14ac:dyDescent="0.3">
      <c r="A74" s="6"/>
      <c r="B74" s="6"/>
      <c r="C74" s="7"/>
      <c r="D74" s="18" t="s">
        <v>177</v>
      </c>
      <c r="E74" s="12"/>
      <c r="F74" s="12"/>
      <c r="G74" s="12"/>
      <c r="H74" s="12"/>
      <c r="I74" s="11"/>
      <c r="J74" s="11"/>
      <c r="K74" s="11"/>
      <c r="L74" s="11"/>
      <c r="M74" s="11"/>
      <c r="N74" s="11"/>
      <c r="O74" s="11"/>
      <c r="P74" s="12"/>
      <c r="R74" s="17">
        <f t="shared" si="3"/>
        <v>0</v>
      </c>
    </row>
    <row r="75" spans="1:18" ht="27.6" hidden="1" x14ac:dyDescent="0.3">
      <c r="A75" s="3"/>
      <c r="B75" s="3"/>
      <c r="C75" s="4"/>
      <c r="D75" s="18" t="s">
        <v>162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4">
        <f t="shared" si="6"/>
        <v>0</v>
      </c>
      <c r="R75" s="17">
        <f t="shared" si="3"/>
        <v>0</v>
      </c>
    </row>
    <row r="76" spans="1:18" s="9" customFormat="1" ht="62.4" hidden="1" x14ac:dyDescent="0.3">
      <c r="A76" s="6" t="s">
        <v>73</v>
      </c>
      <c r="B76" s="6" t="s">
        <v>39</v>
      </c>
      <c r="C76" s="7" t="s">
        <v>74</v>
      </c>
      <c r="D76" s="8" t="s">
        <v>200</v>
      </c>
      <c r="E76" s="11"/>
      <c r="F76" s="11"/>
      <c r="G76" s="11"/>
      <c r="H76" s="11"/>
      <c r="I76" s="11">
        <v>0</v>
      </c>
      <c r="J76" s="11"/>
      <c r="K76" s="11"/>
      <c r="L76" s="11"/>
      <c r="M76" s="11"/>
      <c r="N76" s="11"/>
      <c r="O76" s="11"/>
      <c r="P76" s="11"/>
      <c r="R76" s="36">
        <f t="shared" si="3"/>
        <v>0</v>
      </c>
    </row>
    <row r="77" spans="1:18" s="9" customFormat="1" ht="27.6" hidden="1" x14ac:dyDescent="0.3">
      <c r="A77" s="6"/>
      <c r="B77" s="6"/>
      <c r="C77" s="7"/>
      <c r="D77" s="18" t="s">
        <v>143</v>
      </c>
      <c r="E77" s="12"/>
      <c r="F77" s="12">
        <f>E77</f>
        <v>0</v>
      </c>
      <c r="G77" s="12"/>
      <c r="H77" s="12"/>
      <c r="I77" s="11"/>
      <c r="J77" s="11"/>
      <c r="K77" s="11"/>
      <c r="L77" s="11"/>
      <c r="M77" s="11"/>
      <c r="N77" s="11"/>
      <c r="O77" s="11"/>
      <c r="P77" s="12">
        <f t="shared" si="6"/>
        <v>0</v>
      </c>
      <c r="R77" s="36">
        <f t="shared" si="3"/>
        <v>0</v>
      </c>
    </row>
    <row r="78" spans="1:18" s="9" customFormat="1" ht="41.4" hidden="1" x14ac:dyDescent="0.3">
      <c r="A78" s="6"/>
      <c r="B78" s="6"/>
      <c r="C78" s="7"/>
      <c r="D78" s="18" t="s">
        <v>144</v>
      </c>
      <c r="E78" s="12"/>
      <c r="F78" s="12"/>
      <c r="G78" s="12"/>
      <c r="H78" s="12"/>
      <c r="I78" s="11"/>
      <c r="J78" s="11"/>
      <c r="K78" s="11"/>
      <c r="L78" s="11"/>
      <c r="M78" s="11"/>
      <c r="N78" s="11"/>
      <c r="O78" s="11"/>
      <c r="P78" s="12">
        <f t="shared" si="6"/>
        <v>0</v>
      </c>
      <c r="R78" s="36">
        <f t="shared" si="3"/>
        <v>0</v>
      </c>
    </row>
    <row r="79" spans="1:18" s="9" customFormat="1" ht="55.2" hidden="1" x14ac:dyDescent="0.3">
      <c r="A79" s="6"/>
      <c r="B79" s="6"/>
      <c r="C79" s="7"/>
      <c r="D79" s="18" t="s">
        <v>145</v>
      </c>
      <c r="E79" s="12"/>
      <c r="F79" s="12">
        <f>E79</f>
        <v>0</v>
      </c>
      <c r="G79" s="12"/>
      <c r="H79" s="12"/>
      <c r="I79" s="11"/>
      <c r="J79" s="11"/>
      <c r="K79" s="11"/>
      <c r="L79" s="11"/>
      <c r="M79" s="11"/>
      <c r="N79" s="11"/>
      <c r="O79" s="11"/>
      <c r="P79" s="12"/>
      <c r="R79" s="36">
        <f t="shared" si="3"/>
        <v>0</v>
      </c>
    </row>
    <row r="80" spans="1:18" s="9" customFormat="1" ht="15.6" hidden="1" x14ac:dyDescent="0.3">
      <c r="A80" s="6"/>
      <c r="B80" s="6"/>
      <c r="C80" s="7"/>
      <c r="D80" s="18"/>
      <c r="E80" s="12"/>
      <c r="F80" s="12"/>
      <c r="G80" s="12"/>
      <c r="H80" s="12"/>
      <c r="I80" s="11"/>
      <c r="J80" s="11"/>
      <c r="K80" s="11"/>
      <c r="L80" s="11"/>
      <c r="M80" s="11"/>
      <c r="N80" s="11"/>
      <c r="O80" s="11"/>
      <c r="P80" s="12"/>
      <c r="R80" s="36">
        <f t="shared" si="3"/>
        <v>0</v>
      </c>
    </row>
    <row r="81" spans="1:18" s="9" customFormat="1" ht="69" hidden="1" x14ac:dyDescent="0.3">
      <c r="A81" s="6"/>
      <c r="B81" s="6"/>
      <c r="C81" s="7"/>
      <c r="D81" s="18" t="s">
        <v>176</v>
      </c>
      <c r="E81" s="12"/>
      <c r="F81" s="12"/>
      <c r="G81" s="12"/>
      <c r="H81" s="12"/>
      <c r="I81" s="11"/>
      <c r="J81" s="11"/>
      <c r="K81" s="11"/>
      <c r="L81" s="11"/>
      <c r="M81" s="11"/>
      <c r="N81" s="11"/>
      <c r="O81" s="11"/>
      <c r="P81" s="12"/>
      <c r="R81" s="36">
        <f t="shared" si="3"/>
        <v>0</v>
      </c>
    </row>
    <row r="82" spans="1:18" s="9" customFormat="1" ht="73.95" hidden="1" customHeight="1" x14ac:dyDescent="0.3">
      <c r="A82" s="6"/>
      <c r="B82" s="6"/>
      <c r="C82" s="7"/>
      <c r="D82" s="18" t="s">
        <v>177</v>
      </c>
      <c r="E82" s="12"/>
      <c r="F82" s="12"/>
      <c r="G82" s="12"/>
      <c r="H82" s="12"/>
      <c r="I82" s="11"/>
      <c r="J82" s="11"/>
      <c r="K82" s="11"/>
      <c r="L82" s="11"/>
      <c r="M82" s="11"/>
      <c r="N82" s="11"/>
      <c r="O82" s="11"/>
      <c r="P82" s="12"/>
      <c r="R82" s="36">
        <f t="shared" ref="R82:R145" si="13">SUM(E82:P82)</f>
        <v>0</v>
      </c>
    </row>
    <row r="83" spans="1:18" s="9" customFormat="1" ht="27.6" hidden="1" x14ac:dyDescent="0.3">
      <c r="A83" s="6"/>
      <c r="B83" s="6"/>
      <c r="C83" s="7"/>
      <c r="D83" s="18" t="s">
        <v>162</v>
      </c>
      <c r="E83" s="12"/>
      <c r="F83" s="12"/>
      <c r="G83" s="12"/>
      <c r="H83" s="12"/>
      <c r="I83" s="11"/>
      <c r="J83" s="11"/>
      <c r="K83" s="11"/>
      <c r="L83" s="11"/>
      <c r="M83" s="11"/>
      <c r="N83" s="11"/>
      <c r="O83" s="11"/>
      <c r="P83" s="12">
        <f t="shared" si="6"/>
        <v>0</v>
      </c>
      <c r="R83" s="36">
        <f t="shared" si="13"/>
        <v>0</v>
      </c>
    </row>
    <row r="84" spans="1:18" s="9" customFormat="1" ht="46.95" hidden="1" x14ac:dyDescent="0.3">
      <c r="A84" s="6" t="s">
        <v>75</v>
      </c>
      <c r="B84" s="6" t="s">
        <v>77</v>
      </c>
      <c r="C84" s="7" t="s">
        <v>76</v>
      </c>
      <c r="D84" s="8" t="s">
        <v>201</v>
      </c>
      <c r="E84" s="11"/>
      <c r="F84" s="11"/>
      <c r="G84" s="11"/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/>
      <c r="R84" s="36">
        <f t="shared" si="13"/>
        <v>0</v>
      </c>
    </row>
    <row r="85" spans="1:18" s="9" customFormat="1" ht="27.6" hidden="1" x14ac:dyDescent="0.3">
      <c r="A85" s="6"/>
      <c r="B85" s="6"/>
      <c r="C85" s="7"/>
      <c r="D85" s="18" t="s">
        <v>162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R85" s="36">
        <f t="shared" si="13"/>
        <v>0</v>
      </c>
    </row>
    <row r="86" spans="1:18" ht="31.2" hidden="1" x14ac:dyDescent="0.3">
      <c r="A86" s="6" t="s">
        <v>79</v>
      </c>
      <c r="B86" s="6" t="s">
        <v>80</v>
      </c>
      <c r="C86" s="7" t="s">
        <v>78</v>
      </c>
      <c r="D86" s="8" t="s">
        <v>81</v>
      </c>
      <c r="E86" s="11"/>
      <c r="F86" s="11"/>
      <c r="G86" s="11"/>
      <c r="H86" s="11"/>
      <c r="I86" s="11">
        <v>0</v>
      </c>
      <c r="J86" s="11"/>
      <c r="K86" s="11"/>
      <c r="L86" s="11"/>
      <c r="M86" s="11"/>
      <c r="N86" s="11"/>
      <c r="O86" s="11"/>
      <c r="P86" s="11"/>
      <c r="R86" s="36">
        <f t="shared" si="13"/>
        <v>0</v>
      </c>
    </row>
    <row r="87" spans="1:18" ht="41.4" hidden="1" x14ac:dyDescent="0.3">
      <c r="A87" s="6"/>
      <c r="B87" s="6"/>
      <c r="C87" s="7"/>
      <c r="D87" s="18" t="s">
        <v>173</v>
      </c>
      <c r="E87" s="12"/>
      <c r="F87" s="12"/>
      <c r="G87" s="12"/>
      <c r="H87" s="12"/>
      <c r="I87" s="11"/>
      <c r="J87" s="11"/>
      <c r="K87" s="11"/>
      <c r="L87" s="11"/>
      <c r="M87" s="11"/>
      <c r="N87" s="11"/>
      <c r="O87" s="11"/>
      <c r="P87" s="11">
        <f t="shared" si="6"/>
        <v>0</v>
      </c>
      <c r="R87" s="36">
        <f t="shared" si="13"/>
        <v>0</v>
      </c>
    </row>
    <row r="88" spans="1:18" s="9" customFormat="1" ht="27.6" hidden="1" x14ac:dyDescent="0.3">
      <c r="A88" s="6"/>
      <c r="B88" s="6"/>
      <c r="C88" s="7"/>
      <c r="D88" s="18" t="s">
        <v>162</v>
      </c>
      <c r="E88" s="12"/>
      <c r="F88" s="12"/>
      <c r="G88" s="12"/>
      <c r="H88" s="12"/>
      <c r="I88" s="11"/>
      <c r="J88" s="11"/>
      <c r="K88" s="11"/>
      <c r="L88" s="11"/>
      <c r="M88" s="11"/>
      <c r="N88" s="11"/>
      <c r="O88" s="11"/>
      <c r="P88" s="12"/>
      <c r="R88" s="36">
        <f t="shared" si="13"/>
        <v>0</v>
      </c>
    </row>
    <row r="89" spans="1:18" ht="15.6" hidden="1" x14ac:dyDescent="0.3">
      <c r="A89" s="6" t="s">
        <v>82</v>
      </c>
      <c r="B89" s="6" t="s">
        <v>83</v>
      </c>
      <c r="C89" s="7" t="s">
        <v>78</v>
      </c>
      <c r="D89" s="8" t="s">
        <v>84</v>
      </c>
      <c r="E89" s="11"/>
      <c r="F89" s="11"/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/>
      <c r="R89" s="36">
        <f t="shared" si="13"/>
        <v>0</v>
      </c>
    </row>
    <row r="90" spans="1:18" ht="15.6" hidden="1" x14ac:dyDescent="0.3">
      <c r="A90" s="6"/>
      <c r="B90" s="6"/>
      <c r="C90" s="7"/>
      <c r="D90" s="8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R90" s="36">
        <f t="shared" si="13"/>
        <v>0</v>
      </c>
    </row>
    <row r="91" spans="1:18" s="9" customFormat="1" ht="27.6" hidden="1" x14ac:dyDescent="0.3">
      <c r="A91" s="6"/>
      <c r="B91" s="6"/>
      <c r="C91" s="7"/>
      <c r="D91" s="18" t="s">
        <v>162</v>
      </c>
      <c r="E91" s="12"/>
      <c r="F91" s="12"/>
      <c r="G91" s="12"/>
      <c r="H91" s="12"/>
      <c r="I91" s="11"/>
      <c r="J91" s="11"/>
      <c r="K91" s="11"/>
      <c r="L91" s="11"/>
      <c r="M91" s="11"/>
      <c r="N91" s="11"/>
      <c r="O91" s="11"/>
      <c r="P91" s="12">
        <f t="shared" si="6"/>
        <v>0</v>
      </c>
      <c r="R91" s="36">
        <f t="shared" si="13"/>
        <v>0</v>
      </c>
    </row>
    <row r="92" spans="1:18" s="9" customFormat="1" ht="31.2" hidden="1" x14ac:dyDescent="0.3">
      <c r="A92" s="6" t="s">
        <v>171</v>
      </c>
      <c r="B92" s="6" t="s">
        <v>172</v>
      </c>
      <c r="C92" s="7" t="s">
        <v>78</v>
      </c>
      <c r="D92" s="8" t="s">
        <v>174</v>
      </c>
      <c r="E92" s="12"/>
      <c r="F92" s="12"/>
      <c r="G92" s="12"/>
      <c r="H92" s="12"/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2"/>
      <c r="R92" s="36">
        <f t="shared" si="13"/>
        <v>0</v>
      </c>
    </row>
    <row r="93" spans="1:18" s="9" customFormat="1" ht="41.4" hidden="1" x14ac:dyDescent="0.3">
      <c r="A93" s="6"/>
      <c r="B93" s="6"/>
      <c r="C93" s="7"/>
      <c r="D93" s="18" t="s">
        <v>144</v>
      </c>
      <c r="E93" s="12"/>
      <c r="F93" s="12">
        <f>E93</f>
        <v>0</v>
      </c>
      <c r="G93" s="12"/>
      <c r="H93" s="12"/>
      <c r="I93" s="11"/>
      <c r="J93" s="11"/>
      <c r="K93" s="11"/>
      <c r="L93" s="11"/>
      <c r="M93" s="11"/>
      <c r="N93" s="11"/>
      <c r="O93" s="11"/>
      <c r="P93" s="12">
        <f>E93+J93</f>
        <v>0</v>
      </c>
      <c r="R93" s="36">
        <f t="shared" si="13"/>
        <v>0</v>
      </c>
    </row>
    <row r="94" spans="1:18" s="9" customFormat="1" ht="55.2" hidden="1" x14ac:dyDescent="0.3">
      <c r="A94" s="6"/>
      <c r="B94" s="6"/>
      <c r="C94" s="7"/>
      <c r="D94" s="18" t="s">
        <v>177</v>
      </c>
      <c r="E94" s="12"/>
      <c r="F94" s="12"/>
      <c r="G94" s="12"/>
      <c r="H94" s="12"/>
      <c r="I94" s="11"/>
      <c r="J94" s="11"/>
      <c r="K94" s="11"/>
      <c r="L94" s="11"/>
      <c r="M94" s="11"/>
      <c r="N94" s="11"/>
      <c r="O94" s="11"/>
      <c r="P94" s="12"/>
      <c r="R94" s="36">
        <f t="shared" si="13"/>
        <v>0</v>
      </c>
    </row>
    <row r="95" spans="1:18" s="9" customFormat="1" ht="27.6" hidden="1" x14ac:dyDescent="0.3">
      <c r="A95" s="6"/>
      <c r="B95" s="6"/>
      <c r="C95" s="7"/>
      <c r="D95" s="18" t="s">
        <v>162</v>
      </c>
      <c r="E95" s="12"/>
      <c r="F95" s="12"/>
      <c r="G95" s="12"/>
      <c r="H95" s="12"/>
      <c r="I95" s="11"/>
      <c r="J95" s="11"/>
      <c r="K95" s="11"/>
      <c r="L95" s="11"/>
      <c r="M95" s="11"/>
      <c r="N95" s="11"/>
      <c r="O95" s="11"/>
      <c r="P95" s="12"/>
      <c r="R95" s="36">
        <f t="shared" si="13"/>
        <v>0</v>
      </c>
    </row>
    <row r="96" spans="1:18" s="9" customFormat="1" ht="93.6" hidden="1" x14ac:dyDescent="0.3">
      <c r="A96" s="6" t="s">
        <v>85</v>
      </c>
      <c r="B96" s="6" t="s">
        <v>86</v>
      </c>
      <c r="C96" s="7" t="s">
        <v>43</v>
      </c>
      <c r="D96" s="8" t="s">
        <v>87</v>
      </c>
      <c r="E96" s="11"/>
      <c r="F96" s="11"/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/>
      <c r="R96" s="36">
        <f t="shared" si="13"/>
        <v>0</v>
      </c>
    </row>
    <row r="97" spans="1:18" s="9" customFormat="1" ht="27.6" hidden="1" x14ac:dyDescent="0.3">
      <c r="A97" s="6"/>
      <c r="B97" s="6"/>
      <c r="C97" s="7"/>
      <c r="D97" s="18" t="s">
        <v>162</v>
      </c>
      <c r="E97" s="12"/>
      <c r="F97" s="12"/>
      <c r="G97" s="12"/>
      <c r="H97" s="12"/>
      <c r="I97" s="11"/>
      <c r="J97" s="11"/>
      <c r="K97" s="11"/>
      <c r="L97" s="11"/>
      <c r="M97" s="11"/>
      <c r="N97" s="11"/>
      <c r="O97" s="11"/>
      <c r="P97" s="12">
        <f t="shared" si="6"/>
        <v>0</v>
      </c>
      <c r="R97" s="36">
        <f t="shared" si="13"/>
        <v>0</v>
      </c>
    </row>
    <row r="98" spans="1:18" ht="46.95" hidden="1" x14ac:dyDescent="0.3">
      <c r="A98" s="3" t="s">
        <v>88</v>
      </c>
      <c r="B98" s="2"/>
      <c r="C98" s="4"/>
      <c r="D98" s="5" t="s">
        <v>89</v>
      </c>
      <c r="E98" s="10"/>
      <c r="F98" s="10"/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/>
      <c r="R98" s="36">
        <f t="shared" si="13"/>
        <v>0</v>
      </c>
    </row>
    <row r="99" spans="1:18" ht="46.95" hidden="1" x14ac:dyDescent="0.3">
      <c r="A99" s="3" t="s">
        <v>90</v>
      </c>
      <c r="B99" s="2"/>
      <c r="C99" s="4"/>
      <c r="D99" s="5" t="s">
        <v>89</v>
      </c>
      <c r="E99" s="10">
        <f>E102+E104+E106+E108+E110+E112+E114</f>
        <v>0</v>
      </c>
      <c r="F99" s="10">
        <f t="shared" ref="F99:O99" si="14">F102+F104+F106+F108+F110+F112+F114</f>
        <v>0</v>
      </c>
      <c r="G99" s="10">
        <f t="shared" si="14"/>
        <v>0</v>
      </c>
      <c r="H99" s="10">
        <f t="shared" si="14"/>
        <v>0</v>
      </c>
      <c r="I99" s="10">
        <f t="shared" si="14"/>
        <v>0</v>
      </c>
      <c r="J99" s="10">
        <f t="shared" si="14"/>
        <v>0</v>
      </c>
      <c r="K99" s="10">
        <f t="shared" si="14"/>
        <v>0</v>
      </c>
      <c r="L99" s="10">
        <f t="shared" si="14"/>
        <v>0</v>
      </c>
      <c r="M99" s="10">
        <f t="shared" si="14"/>
        <v>0</v>
      </c>
      <c r="N99" s="10">
        <f t="shared" si="14"/>
        <v>0</v>
      </c>
      <c r="O99" s="10">
        <f t="shared" si="14"/>
        <v>0</v>
      </c>
      <c r="P99" s="10">
        <f t="shared" si="6"/>
        <v>0</v>
      </c>
      <c r="R99" s="36">
        <f t="shared" si="13"/>
        <v>0</v>
      </c>
    </row>
    <row r="100" spans="1:18" ht="124.2" hidden="1" x14ac:dyDescent="0.3">
      <c r="A100" s="3"/>
      <c r="B100" s="2"/>
      <c r="C100" s="4"/>
      <c r="D100" s="18" t="s">
        <v>185</v>
      </c>
      <c r="E100" s="13"/>
      <c r="F100" s="13"/>
      <c r="G100" s="12"/>
      <c r="H100" s="12"/>
      <c r="I100" s="12"/>
      <c r="J100" s="12"/>
      <c r="K100" s="12"/>
      <c r="L100" s="12"/>
      <c r="M100" s="12"/>
      <c r="N100" s="12"/>
      <c r="O100" s="12"/>
      <c r="P100" s="13"/>
      <c r="R100" s="36">
        <f t="shared" si="13"/>
        <v>0</v>
      </c>
    </row>
    <row r="101" spans="1:18" ht="27.6" hidden="1" x14ac:dyDescent="0.3">
      <c r="A101" s="3"/>
      <c r="B101" s="3"/>
      <c r="C101" s="4"/>
      <c r="D101" s="18" t="s">
        <v>162</v>
      </c>
      <c r="E101" s="13"/>
      <c r="F101" s="13"/>
      <c r="G101" s="10"/>
      <c r="H101" s="10"/>
      <c r="I101" s="10"/>
      <c r="J101" s="10"/>
      <c r="K101" s="10"/>
      <c r="L101" s="10"/>
      <c r="M101" s="10"/>
      <c r="N101" s="10"/>
      <c r="O101" s="10"/>
      <c r="P101" s="13">
        <f t="shared" si="6"/>
        <v>0</v>
      </c>
      <c r="R101" s="36">
        <f t="shared" si="13"/>
        <v>0</v>
      </c>
    </row>
    <row r="102" spans="1:18" ht="46.95" hidden="1" x14ac:dyDescent="0.3">
      <c r="A102" s="6" t="s">
        <v>92</v>
      </c>
      <c r="B102" s="6" t="s">
        <v>93</v>
      </c>
      <c r="C102" s="7" t="s">
        <v>91</v>
      </c>
      <c r="D102" s="8" t="s">
        <v>94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>
        <f t="shared" si="6"/>
        <v>0</v>
      </c>
      <c r="R102" s="36">
        <f t="shared" si="13"/>
        <v>0</v>
      </c>
    </row>
    <row r="103" spans="1:18" ht="27.6" hidden="1" x14ac:dyDescent="0.3">
      <c r="A103" s="6"/>
      <c r="B103" s="6"/>
      <c r="C103" s="7"/>
      <c r="D103" s="18" t="s">
        <v>162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R103" s="36">
        <f t="shared" si="13"/>
        <v>0</v>
      </c>
    </row>
    <row r="104" spans="1:18" ht="31.2" hidden="1" x14ac:dyDescent="0.3">
      <c r="A104" s="6" t="s">
        <v>95</v>
      </c>
      <c r="B104" s="6" t="s">
        <v>97</v>
      </c>
      <c r="C104" s="7" t="s">
        <v>96</v>
      </c>
      <c r="D104" s="8" t="s">
        <v>98</v>
      </c>
      <c r="E104" s="11"/>
      <c r="F104" s="11"/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/>
      <c r="R104" s="36">
        <f t="shared" si="13"/>
        <v>0</v>
      </c>
    </row>
    <row r="105" spans="1:18" s="9" customFormat="1" ht="27.6" hidden="1" x14ac:dyDescent="0.3">
      <c r="A105" s="6"/>
      <c r="B105" s="6"/>
      <c r="C105" s="7"/>
      <c r="D105" s="18" t="s">
        <v>162</v>
      </c>
      <c r="E105" s="13"/>
      <c r="F105" s="13"/>
      <c r="G105" s="13"/>
      <c r="H105" s="13"/>
      <c r="I105" s="14"/>
      <c r="J105" s="14"/>
      <c r="K105" s="14"/>
      <c r="L105" s="14"/>
      <c r="M105" s="14"/>
      <c r="N105" s="14"/>
      <c r="O105" s="14"/>
      <c r="P105" s="13">
        <f t="shared" ref="P105:P134" si="15">E105+J105</f>
        <v>0</v>
      </c>
      <c r="R105" s="36">
        <f t="shared" si="13"/>
        <v>0</v>
      </c>
    </row>
    <row r="106" spans="1:18" ht="46.95" hidden="1" x14ac:dyDescent="0.3">
      <c r="A106" s="6" t="s">
        <v>99</v>
      </c>
      <c r="B106" s="6" t="s">
        <v>100</v>
      </c>
      <c r="C106" s="7" t="s">
        <v>96</v>
      </c>
      <c r="D106" s="8" t="s">
        <v>101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>
        <f t="shared" si="15"/>
        <v>0</v>
      </c>
      <c r="R106" s="36">
        <f t="shared" si="13"/>
        <v>0</v>
      </c>
    </row>
    <row r="107" spans="1:18" s="9" customFormat="1" ht="27.6" hidden="1" x14ac:dyDescent="0.3">
      <c r="A107" s="6"/>
      <c r="B107" s="6"/>
      <c r="C107" s="7"/>
      <c r="D107" s="18" t="s">
        <v>162</v>
      </c>
      <c r="E107" s="13"/>
      <c r="F107" s="13"/>
      <c r="G107" s="13"/>
      <c r="H107" s="13"/>
      <c r="I107" s="14"/>
      <c r="J107" s="14"/>
      <c r="K107" s="14"/>
      <c r="L107" s="14"/>
      <c r="M107" s="14"/>
      <c r="N107" s="14"/>
      <c r="O107" s="14"/>
      <c r="P107" s="13">
        <f t="shared" si="15"/>
        <v>0</v>
      </c>
      <c r="R107" s="36">
        <f t="shared" si="13"/>
        <v>0</v>
      </c>
    </row>
    <row r="108" spans="1:18" ht="46.95" hidden="1" x14ac:dyDescent="0.3">
      <c r="A108" s="6" t="s">
        <v>102</v>
      </c>
      <c r="B108" s="6" t="s">
        <v>103</v>
      </c>
      <c r="C108" s="7" t="s">
        <v>96</v>
      </c>
      <c r="D108" s="8" t="s">
        <v>104</v>
      </c>
      <c r="E108" s="11"/>
      <c r="F108" s="11"/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/>
      <c r="R108" s="36">
        <f t="shared" si="13"/>
        <v>0</v>
      </c>
    </row>
    <row r="109" spans="1:18" s="9" customFormat="1" ht="27.6" hidden="1" x14ac:dyDescent="0.3">
      <c r="A109" s="6"/>
      <c r="B109" s="6"/>
      <c r="C109" s="7"/>
      <c r="D109" s="18" t="s">
        <v>162</v>
      </c>
      <c r="E109" s="13"/>
      <c r="F109" s="13"/>
      <c r="G109" s="13"/>
      <c r="H109" s="13"/>
      <c r="I109" s="14"/>
      <c r="J109" s="14"/>
      <c r="K109" s="14"/>
      <c r="L109" s="14"/>
      <c r="M109" s="14"/>
      <c r="N109" s="14"/>
      <c r="O109" s="14"/>
      <c r="P109" s="13">
        <f t="shared" si="15"/>
        <v>0</v>
      </c>
      <c r="R109" s="36">
        <f t="shared" si="13"/>
        <v>0</v>
      </c>
    </row>
    <row r="110" spans="1:18" ht="69" hidden="1" x14ac:dyDescent="0.3">
      <c r="A110" s="32" t="s">
        <v>175</v>
      </c>
      <c r="B110" s="32" t="s">
        <v>86</v>
      </c>
      <c r="C110" s="33" t="s">
        <v>43</v>
      </c>
      <c r="D110" s="34" t="s">
        <v>87</v>
      </c>
      <c r="E110" s="13"/>
      <c r="F110" s="13"/>
      <c r="G110" s="11"/>
      <c r="H110" s="11"/>
      <c r="I110" s="11"/>
      <c r="J110" s="11"/>
      <c r="K110" s="11"/>
      <c r="L110" s="11"/>
      <c r="M110" s="11"/>
      <c r="N110" s="11"/>
      <c r="O110" s="11"/>
      <c r="P110" s="13"/>
      <c r="R110" s="36">
        <f t="shared" si="13"/>
        <v>0</v>
      </c>
    </row>
    <row r="111" spans="1:18" ht="27.6" hidden="1" x14ac:dyDescent="0.3">
      <c r="A111" s="6"/>
      <c r="B111" s="6"/>
      <c r="C111" s="7"/>
      <c r="D111" s="18" t="s">
        <v>162</v>
      </c>
      <c r="E111" s="13"/>
      <c r="F111" s="13"/>
      <c r="G111" s="11"/>
      <c r="H111" s="11"/>
      <c r="I111" s="11"/>
      <c r="J111" s="11"/>
      <c r="K111" s="11"/>
      <c r="L111" s="11"/>
      <c r="M111" s="11"/>
      <c r="N111" s="11"/>
      <c r="O111" s="11"/>
      <c r="P111" s="13"/>
      <c r="R111" s="36">
        <f t="shared" si="13"/>
        <v>0</v>
      </c>
    </row>
    <row r="112" spans="1:18" s="9" customFormat="1" ht="82.95" hidden="1" x14ac:dyDescent="0.3">
      <c r="A112" s="6" t="s">
        <v>106</v>
      </c>
      <c r="B112" s="6" t="s">
        <v>107</v>
      </c>
      <c r="C112" s="7" t="s">
        <v>105</v>
      </c>
      <c r="D112" s="19" t="s">
        <v>108</v>
      </c>
      <c r="E112" s="11"/>
      <c r="F112" s="11"/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/>
      <c r="R112" s="36">
        <f t="shared" si="13"/>
        <v>0</v>
      </c>
    </row>
    <row r="113" spans="1:18" s="9" customFormat="1" ht="27.6" hidden="1" x14ac:dyDescent="0.3">
      <c r="A113" s="6"/>
      <c r="B113" s="6"/>
      <c r="C113" s="7"/>
      <c r="D113" s="18" t="s">
        <v>139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R113" s="36">
        <f t="shared" si="13"/>
        <v>0</v>
      </c>
    </row>
    <row r="114" spans="1:18" ht="31.2" hidden="1" x14ac:dyDescent="0.3">
      <c r="A114" s="6" t="s">
        <v>109</v>
      </c>
      <c r="B114" s="6" t="s">
        <v>110</v>
      </c>
      <c r="C114" s="7" t="s">
        <v>77</v>
      </c>
      <c r="D114" s="8" t="s">
        <v>111</v>
      </c>
      <c r="E114" s="11"/>
      <c r="F114" s="11"/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/>
      <c r="R114" s="36">
        <f t="shared" si="13"/>
        <v>0</v>
      </c>
    </row>
    <row r="115" spans="1:18" ht="27.6" hidden="1" x14ac:dyDescent="0.3">
      <c r="A115" s="6"/>
      <c r="B115" s="6"/>
      <c r="C115" s="7"/>
      <c r="D115" s="18" t="s">
        <v>162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R115" s="36">
        <f t="shared" si="13"/>
        <v>0</v>
      </c>
    </row>
    <row r="116" spans="1:18" ht="81" hidden="1" customHeight="1" x14ac:dyDescent="0.3">
      <c r="A116" s="6">
        <v>816083</v>
      </c>
      <c r="B116" s="6">
        <v>6083</v>
      </c>
      <c r="C116" s="7">
        <v>610</v>
      </c>
      <c r="D116" s="18" t="s">
        <v>183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R116" s="36">
        <f t="shared" si="13"/>
        <v>0</v>
      </c>
    </row>
    <row r="117" spans="1:18" ht="124.2" hidden="1" x14ac:dyDescent="0.3">
      <c r="A117" s="6"/>
      <c r="B117" s="6"/>
      <c r="C117" s="7"/>
      <c r="D117" s="18" t="s">
        <v>184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R117" s="36">
        <f t="shared" si="13"/>
        <v>0</v>
      </c>
    </row>
    <row r="118" spans="1:18" ht="15.6" hidden="1" x14ac:dyDescent="0.3">
      <c r="A118" s="3" t="s">
        <v>112</v>
      </c>
      <c r="B118" s="2"/>
      <c r="C118" s="4"/>
      <c r="D118" s="5" t="s">
        <v>113</v>
      </c>
      <c r="E118" s="10"/>
      <c r="F118" s="10"/>
      <c r="G118" s="10"/>
      <c r="H118" s="10"/>
      <c r="I118" s="10">
        <v>0</v>
      </c>
      <c r="J118" s="10"/>
      <c r="K118" s="10"/>
      <c r="L118" s="10"/>
      <c r="M118" s="10"/>
      <c r="N118" s="10"/>
      <c r="O118" s="10"/>
      <c r="P118" s="10"/>
      <c r="R118" s="36">
        <f t="shared" si="13"/>
        <v>0</v>
      </c>
    </row>
    <row r="119" spans="1:18" ht="15.6" hidden="1" x14ac:dyDescent="0.3">
      <c r="A119" s="3" t="s">
        <v>114</v>
      </c>
      <c r="B119" s="2"/>
      <c r="C119" s="4"/>
      <c r="D119" s="5" t="s">
        <v>113</v>
      </c>
      <c r="E119" s="10">
        <f>E123+E125+E126</f>
        <v>0</v>
      </c>
      <c r="F119" s="10">
        <f t="shared" ref="F119:O119" si="16">F123+F125+F126</f>
        <v>0</v>
      </c>
      <c r="G119" s="10">
        <f t="shared" si="16"/>
        <v>0</v>
      </c>
      <c r="H119" s="10">
        <f t="shared" si="16"/>
        <v>0</v>
      </c>
      <c r="I119" s="10">
        <f t="shared" si="16"/>
        <v>0</v>
      </c>
      <c r="J119" s="10">
        <f t="shared" si="16"/>
        <v>0</v>
      </c>
      <c r="K119" s="10">
        <f t="shared" si="16"/>
        <v>0</v>
      </c>
      <c r="L119" s="10">
        <f t="shared" si="16"/>
        <v>0</v>
      </c>
      <c r="M119" s="10">
        <f t="shared" si="16"/>
        <v>0</v>
      </c>
      <c r="N119" s="10">
        <f t="shared" si="16"/>
        <v>0</v>
      </c>
      <c r="O119" s="10">
        <f t="shared" si="16"/>
        <v>0</v>
      </c>
      <c r="P119" s="10">
        <f t="shared" si="15"/>
        <v>0</v>
      </c>
      <c r="R119" s="36">
        <f t="shared" si="13"/>
        <v>0</v>
      </c>
    </row>
    <row r="120" spans="1:18" s="9" customFormat="1" ht="27.6" hidden="1" x14ac:dyDescent="0.3">
      <c r="A120" s="6"/>
      <c r="B120" s="6"/>
      <c r="C120" s="7"/>
      <c r="D120" s="18" t="s">
        <v>162</v>
      </c>
      <c r="E120" s="13"/>
      <c r="F120" s="13"/>
      <c r="G120" s="13"/>
      <c r="H120" s="13"/>
      <c r="I120" s="13"/>
      <c r="J120" s="11"/>
      <c r="K120" s="11"/>
      <c r="L120" s="11"/>
      <c r="M120" s="11"/>
      <c r="N120" s="11"/>
      <c r="O120" s="11"/>
      <c r="P120" s="13">
        <f t="shared" si="15"/>
        <v>0</v>
      </c>
      <c r="R120" s="36">
        <f t="shared" si="13"/>
        <v>0</v>
      </c>
    </row>
    <row r="121" spans="1:18" s="9" customFormat="1" ht="55.2" hidden="1" x14ac:dyDescent="0.3">
      <c r="A121" s="6" t="s">
        <v>147</v>
      </c>
      <c r="B121" s="6" t="s">
        <v>148</v>
      </c>
      <c r="C121" s="7" t="s">
        <v>76</v>
      </c>
      <c r="D121" s="18" t="s">
        <v>149</v>
      </c>
      <c r="E121" s="13"/>
      <c r="F121" s="13"/>
      <c r="G121" s="13"/>
      <c r="H121" s="13"/>
      <c r="I121" s="13"/>
      <c r="J121" s="11"/>
      <c r="K121" s="11"/>
      <c r="L121" s="11"/>
      <c r="M121" s="11"/>
      <c r="N121" s="11"/>
      <c r="O121" s="11"/>
      <c r="P121" s="13">
        <f>E121+J121</f>
        <v>0</v>
      </c>
      <c r="R121" s="36">
        <f t="shared" si="13"/>
        <v>0</v>
      </c>
    </row>
    <row r="122" spans="1:18" s="9" customFormat="1" ht="27.6" hidden="1" x14ac:dyDescent="0.3">
      <c r="A122" s="6"/>
      <c r="B122" s="6"/>
      <c r="C122" s="7"/>
      <c r="D122" s="18" t="s">
        <v>162</v>
      </c>
      <c r="E122" s="13"/>
      <c r="F122" s="13"/>
      <c r="G122" s="13"/>
      <c r="H122" s="13"/>
      <c r="I122" s="13"/>
      <c r="J122" s="11"/>
      <c r="K122" s="11"/>
      <c r="L122" s="11"/>
      <c r="M122" s="11"/>
      <c r="N122" s="11"/>
      <c r="O122" s="11"/>
      <c r="P122" s="13"/>
      <c r="R122" s="36">
        <f t="shared" si="13"/>
        <v>0</v>
      </c>
    </row>
    <row r="123" spans="1:18" s="9" customFormat="1" ht="15.6" hidden="1" x14ac:dyDescent="0.3">
      <c r="A123" s="6" t="s">
        <v>115</v>
      </c>
      <c r="B123" s="6" t="s">
        <v>117</v>
      </c>
      <c r="C123" s="7" t="s">
        <v>116</v>
      </c>
      <c r="D123" s="8" t="s">
        <v>118</v>
      </c>
      <c r="E123" s="11"/>
      <c r="F123" s="11"/>
      <c r="G123" s="11"/>
      <c r="H123" s="11"/>
      <c r="I123" s="11">
        <v>0</v>
      </c>
      <c r="J123" s="11"/>
      <c r="K123" s="11"/>
      <c r="L123" s="11"/>
      <c r="M123" s="11"/>
      <c r="N123" s="11"/>
      <c r="O123" s="11"/>
      <c r="P123" s="11"/>
      <c r="R123" s="36">
        <f t="shared" si="13"/>
        <v>0</v>
      </c>
    </row>
    <row r="124" spans="1:18" s="9" customFormat="1" ht="27.6" hidden="1" x14ac:dyDescent="0.3">
      <c r="A124" s="6"/>
      <c r="B124" s="6"/>
      <c r="C124" s="7"/>
      <c r="D124" s="18" t="s">
        <v>162</v>
      </c>
      <c r="E124" s="13"/>
      <c r="F124" s="13"/>
      <c r="G124" s="13"/>
      <c r="H124" s="13"/>
      <c r="I124" s="11"/>
      <c r="J124" s="11"/>
      <c r="K124" s="11"/>
      <c r="L124" s="11"/>
      <c r="M124" s="11"/>
      <c r="N124" s="11"/>
      <c r="O124" s="11"/>
      <c r="P124" s="13">
        <f t="shared" si="15"/>
        <v>0</v>
      </c>
      <c r="R124" s="36">
        <f t="shared" si="13"/>
        <v>0</v>
      </c>
    </row>
    <row r="125" spans="1:18" s="9" customFormat="1" ht="46.95" hidden="1" x14ac:dyDescent="0.3">
      <c r="A125" s="6" t="s">
        <v>119</v>
      </c>
      <c r="B125" s="6" t="s">
        <v>121</v>
      </c>
      <c r="C125" s="7" t="s">
        <v>120</v>
      </c>
      <c r="D125" s="8" t="s">
        <v>122</v>
      </c>
      <c r="E125" s="11"/>
      <c r="F125" s="11"/>
      <c r="G125" s="11"/>
      <c r="H125" s="11"/>
      <c r="I125" s="11">
        <v>0</v>
      </c>
      <c r="J125" s="11"/>
      <c r="K125" s="11"/>
      <c r="L125" s="11"/>
      <c r="M125" s="11"/>
      <c r="N125" s="11"/>
      <c r="O125" s="11"/>
      <c r="P125" s="11"/>
      <c r="R125" s="36">
        <f t="shared" si="13"/>
        <v>0</v>
      </c>
    </row>
    <row r="126" spans="1:18" ht="31.2" hidden="1" x14ac:dyDescent="0.3">
      <c r="A126" s="6" t="s">
        <v>123</v>
      </c>
      <c r="B126" s="6" t="s">
        <v>125</v>
      </c>
      <c r="C126" s="7" t="s">
        <v>124</v>
      </c>
      <c r="D126" s="8" t="s">
        <v>126</v>
      </c>
      <c r="E126" s="11"/>
      <c r="F126" s="11"/>
      <c r="G126" s="11"/>
      <c r="H126" s="11"/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/>
      <c r="R126" s="36">
        <f t="shared" si="13"/>
        <v>0</v>
      </c>
    </row>
    <row r="127" spans="1:18" ht="15.6" hidden="1" x14ac:dyDescent="0.3">
      <c r="A127" s="3" t="s">
        <v>127</v>
      </c>
      <c r="B127" s="2"/>
      <c r="C127" s="4"/>
      <c r="D127" s="5" t="s">
        <v>128</v>
      </c>
      <c r="E127" s="10"/>
      <c r="F127" s="10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/>
      <c r="R127" s="36">
        <f t="shared" si="13"/>
        <v>0</v>
      </c>
    </row>
    <row r="128" spans="1:18" ht="15.6" hidden="1" x14ac:dyDescent="0.3">
      <c r="A128" s="3" t="s">
        <v>129</v>
      </c>
      <c r="B128" s="2"/>
      <c r="C128" s="4"/>
      <c r="D128" s="5" t="s">
        <v>128</v>
      </c>
      <c r="E128" s="10">
        <f>E129+E130+E131+E133</f>
        <v>0</v>
      </c>
      <c r="F128" s="10">
        <f t="shared" ref="F128:O128" si="17">F129+F130+F131+F133</f>
        <v>0</v>
      </c>
      <c r="G128" s="10">
        <f t="shared" si="17"/>
        <v>0</v>
      </c>
      <c r="H128" s="10">
        <f t="shared" si="17"/>
        <v>0</v>
      </c>
      <c r="I128" s="10">
        <f t="shared" si="17"/>
        <v>0</v>
      </c>
      <c r="J128" s="10">
        <f t="shared" si="17"/>
        <v>0</v>
      </c>
      <c r="K128" s="10">
        <f t="shared" si="17"/>
        <v>0</v>
      </c>
      <c r="L128" s="10">
        <f t="shared" si="17"/>
        <v>0</v>
      </c>
      <c r="M128" s="10">
        <f t="shared" si="17"/>
        <v>0</v>
      </c>
      <c r="N128" s="10">
        <f t="shared" si="17"/>
        <v>0</v>
      </c>
      <c r="O128" s="10">
        <f t="shared" si="17"/>
        <v>0</v>
      </c>
      <c r="P128" s="10">
        <f t="shared" si="15"/>
        <v>0</v>
      </c>
      <c r="R128" s="36">
        <f t="shared" si="13"/>
        <v>0</v>
      </c>
    </row>
    <row r="129" spans="1:18" s="9" customFormat="1" ht="15.6" hidden="1" x14ac:dyDescent="0.3">
      <c r="A129" s="6" t="s">
        <v>130</v>
      </c>
      <c r="B129" s="6" t="s">
        <v>131</v>
      </c>
      <c r="C129" s="7" t="s">
        <v>20</v>
      </c>
      <c r="D129" s="8" t="s">
        <v>132</v>
      </c>
      <c r="E129" s="11"/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/>
      <c r="R129" s="36">
        <f t="shared" si="13"/>
        <v>0</v>
      </c>
    </row>
    <row r="130" spans="1:18" s="9" customFormat="1" ht="15.6" hidden="1" x14ac:dyDescent="0.3">
      <c r="A130" s="6" t="s">
        <v>187</v>
      </c>
      <c r="B130" s="6" t="s">
        <v>188</v>
      </c>
      <c r="C130" s="7" t="s">
        <v>21</v>
      </c>
      <c r="D130" s="8" t="s">
        <v>189</v>
      </c>
      <c r="E130" s="11"/>
      <c r="F130" s="11"/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/>
      <c r="R130" s="36">
        <f t="shared" si="13"/>
        <v>0</v>
      </c>
    </row>
    <row r="131" spans="1:18" s="9" customFormat="1" ht="78" hidden="1" x14ac:dyDescent="0.3">
      <c r="A131" s="6" t="s">
        <v>190</v>
      </c>
      <c r="B131" s="6" t="s">
        <v>191</v>
      </c>
      <c r="C131" s="7" t="s">
        <v>21</v>
      </c>
      <c r="D131" s="8" t="s">
        <v>192</v>
      </c>
      <c r="E131" s="11"/>
      <c r="F131" s="11"/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/>
      <c r="R131" s="36">
        <f t="shared" si="13"/>
        <v>0</v>
      </c>
    </row>
    <row r="132" spans="1:18" s="9" customFormat="1" ht="55.2" hidden="1" x14ac:dyDescent="0.3">
      <c r="A132" s="6"/>
      <c r="B132" s="6"/>
      <c r="C132" s="7"/>
      <c r="D132" s="18" t="s">
        <v>145</v>
      </c>
      <c r="E132" s="12">
        <f>E131</f>
        <v>0</v>
      </c>
      <c r="F132" s="12">
        <f t="shared" ref="F132:P132" si="18">F131</f>
        <v>0</v>
      </c>
      <c r="G132" s="12">
        <f t="shared" si="18"/>
        <v>0</v>
      </c>
      <c r="H132" s="12">
        <f t="shared" si="18"/>
        <v>0</v>
      </c>
      <c r="I132" s="12">
        <f t="shared" si="18"/>
        <v>0</v>
      </c>
      <c r="J132" s="12">
        <f t="shared" si="18"/>
        <v>0</v>
      </c>
      <c r="K132" s="12">
        <f t="shared" si="18"/>
        <v>0</v>
      </c>
      <c r="L132" s="12">
        <f t="shared" si="18"/>
        <v>0</v>
      </c>
      <c r="M132" s="12">
        <f t="shared" si="18"/>
        <v>0</v>
      </c>
      <c r="N132" s="12">
        <f t="shared" si="18"/>
        <v>0</v>
      </c>
      <c r="O132" s="12">
        <f t="shared" si="18"/>
        <v>0</v>
      </c>
      <c r="P132" s="12">
        <f t="shared" si="18"/>
        <v>0</v>
      </c>
      <c r="R132" s="36">
        <f t="shared" si="13"/>
        <v>0</v>
      </c>
    </row>
    <row r="133" spans="1:18" s="9" customFormat="1" ht="15.6" hidden="1" x14ac:dyDescent="0.3">
      <c r="A133" s="6" t="s">
        <v>193</v>
      </c>
      <c r="B133" s="6" t="s">
        <v>194</v>
      </c>
      <c r="C133" s="7" t="s">
        <v>21</v>
      </c>
      <c r="D133" s="8" t="s">
        <v>195</v>
      </c>
      <c r="E133" s="11"/>
      <c r="F133" s="11"/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/>
      <c r="R133" s="36">
        <f t="shared" si="13"/>
        <v>0</v>
      </c>
    </row>
    <row r="134" spans="1:18" ht="28.95" customHeight="1" x14ac:dyDescent="0.3">
      <c r="A134" s="45" t="s">
        <v>203</v>
      </c>
      <c r="B134" s="45" t="s">
        <v>203</v>
      </c>
      <c r="C134" s="45" t="s">
        <v>203</v>
      </c>
      <c r="D134" s="47" t="s">
        <v>204</v>
      </c>
      <c r="E134" s="48">
        <f>E16+E20+E67+E98+E118+E127</f>
        <v>1479400</v>
      </c>
      <c r="F134" s="48">
        <f t="shared" ref="F134:O134" si="19">F16+F20+F67+F98+F118+F127</f>
        <v>1479400</v>
      </c>
      <c r="G134" s="48">
        <f t="shared" si="19"/>
        <v>1188033</v>
      </c>
      <c r="H134" s="48">
        <f t="shared" si="19"/>
        <v>23760</v>
      </c>
      <c r="I134" s="48">
        <f t="shared" si="19"/>
        <v>0</v>
      </c>
      <c r="J134" s="48">
        <f t="shared" si="19"/>
        <v>0</v>
      </c>
      <c r="K134" s="48">
        <f t="shared" si="19"/>
        <v>0</v>
      </c>
      <c r="L134" s="48">
        <f t="shared" si="19"/>
        <v>0</v>
      </c>
      <c r="M134" s="48">
        <f t="shared" si="19"/>
        <v>0</v>
      </c>
      <c r="N134" s="48">
        <f t="shared" si="19"/>
        <v>0</v>
      </c>
      <c r="O134" s="48">
        <f t="shared" si="19"/>
        <v>0</v>
      </c>
      <c r="P134" s="48">
        <f t="shared" si="15"/>
        <v>1479400</v>
      </c>
      <c r="R134" s="36"/>
    </row>
    <row r="135" spans="1:18" ht="27.6" hidden="1" x14ac:dyDescent="0.3">
      <c r="A135" s="20"/>
      <c r="B135" s="20"/>
      <c r="C135" s="20"/>
      <c r="D135" s="18" t="s">
        <v>140</v>
      </c>
      <c r="E135" s="31">
        <f>E32</f>
        <v>0</v>
      </c>
      <c r="F135" s="31">
        <f t="shared" ref="F135:O135" si="20">F32</f>
        <v>0</v>
      </c>
      <c r="G135" s="31">
        <f t="shared" si="20"/>
        <v>0</v>
      </c>
      <c r="H135" s="31">
        <f t="shared" si="20"/>
        <v>0</v>
      </c>
      <c r="I135" s="31">
        <f t="shared" si="20"/>
        <v>0</v>
      </c>
      <c r="J135" s="31">
        <f t="shared" si="20"/>
        <v>0</v>
      </c>
      <c r="K135" s="31">
        <f t="shared" si="20"/>
        <v>0</v>
      </c>
      <c r="L135" s="31">
        <f t="shared" si="20"/>
        <v>0</v>
      </c>
      <c r="M135" s="31">
        <f t="shared" si="20"/>
        <v>0</v>
      </c>
      <c r="N135" s="31">
        <f t="shared" si="20"/>
        <v>0</v>
      </c>
      <c r="O135" s="31">
        <f t="shared" si="20"/>
        <v>0</v>
      </c>
      <c r="P135" s="31">
        <f>E135+J135</f>
        <v>0</v>
      </c>
      <c r="R135" s="36">
        <f t="shared" si="13"/>
        <v>0</v>
      </c>
    </row>
    <row r="136" spans="1:18" ht="55.2" hidden="1" x14ac:dyDescent="0.3">
      <c r="A136" s="20"/>
      <c r="B136" s="20"/>
      <c r="C136" s="20"/>
      <c r="D136" s="18" t="s">
        <v>141</v>
      </c>
      <c r="E136" s="31">
        <f>E23</f>
        <v>0</v>
      </c>
      <c r="F136" s="31">
        <f t="shared" ref="F136:O136" si="21">F23</f>
        <v>0</v>
      </c>
      <c r="G136" s="31">
        <f t="shared" si="21"/>
        <v>0</v>
      </c>
      <c r="H136" s="31">
        <f t="shared" si="21"/>
        <v>0</v>
      </c>
      <c r="I136" s="31">
        <f t="shared" si="21"/>
        <v>0</v>
      </c>
      <c r="J136" s="31">
        <f t="shared" si="21"/>
        <v>0</v>
      </c>
      <c r="K136" s="31">
        <f t="shared" si="21"/>
        <v>0</v>
      </c>
      <c r="L136" s="31">
        <f t="shared" si="21"/>
        <v>0</v>
      </c>
      <c r="M136" s="31">
        <f t="shared" si="21"/>
        <v>0</v>
      </c>
      <c r="N136" s="31">
        <f t="shared" si="21"/>
        <v>0</v>
      </c>
      <c r="O136" s="31">
        <f t="shared" si="21"/>
        <v>0</v>
      </c>
      <c r="P136" s="31">
        <f t="shared" ref="P136:P139" si="22">E136+J136</f>
        <v>0</v>
      </c>
      <c r="R136" s="36">
        <f t="shared" si="13"/>
        <v>0</v>
      </c>
    </row>
    <row r="137" spans="1:18" ht="27.6" hidden="1" x14ac:dyDescent="0.3">
      <c r="A137" s="20"/>
      <c r="B137" s="21"/>
      <c r="C137" s="20"/>
      <c r="D137" s="18" t="s">
        <v>146</v>
      </c>
      <c r="E137" s="31">
        <f>E69</f>
        <v>0</v>
      </c>
      <c r="F137" s="31">
        <f t="shared" ref="F137:O137" si="23">F69</f>
        <v>0</v>
      </c>
      <c r="G137" s="31">
        <f t="shared" si="23"/>
        <v>0</v>
      </c>
      <c r="H137" s="31">
        <f t="shared" si="23"/>
        <v>0</v>
      </c>
      <c r="I137" s="31">
        <f t="shared" si="23"/>
        <v>0</v>
      </c>
      <c r="J137" s="31">
        <f t="shared" si="23"/>
        <v>0</v>
      </c>
      <c r="K137" s="31">
        <f t="shared" si="23"/>
        <v>0</v>
      </c>
      <c r="L137" s="31">
        <f t="shared" si="23"/>
        <v>0</v>
      </c>
      <c r="M137" s="31">
        <f t="shared" si="23"/>
        <v>0</v>
      </c>
      <c r="N137" s="31">
        <f t="shared" si="23"/>
        <v>0</v>
      </c>
      <c r="O137" s="31">
        <f t="shared" si="23"/>
        <v>0</v>
      </c>
      <c r="P137" s="31">
        <f t="shared" si="22"/>
        <v>0</v>
      </c>
      <c r="R137" s="36">
        <f t="shared" si="13"/>
        <v>0</v>
      </c>
    </row>
    <row r="138" spans="1:18" ht="41.4" hidden="1" x14ac:dyDescent="0.3">
      <c r="A138" s="20"/>
      <c r="B138" s="21"/>
      <c r="C138" s="20"/>
      <c r="D138" s="18" t="s">
        <v>144</v>
      </c>
      <c r="E138" s="31">
        <f>E70</f>
        <v>0</v>
      </c>
      <c r="F138" s="31">
        <f t="shared" ref="F138:O138" si="24">F70</f>
        <v>0</v>
      </c>
      <c r="G138" s="31">
        <f t="shared" si="24"/>
        <v>0</v>
      </c>
      <c r="H138" s="31">
        <f t="shared" si="24"/>
        <v>0</v>
      </c>
      <c r="I138" s="31">
        <f t="shared" si="24"/>
        <v>0</v>
      </c>
      <c r="J138" s="31">
        <f t="shared" si="24"/>
        <v>0</v>
      </c>
      <c r="K138" s="31">
        <f t="shared" si="24"/>
        <v>0</v>
      </c>
      <c r="L138" s="31">
        <f t="shared" si="24"/>
        <v>0</v>
      </c>
      <c r="M138" s="31">
        <f t="shared" si="24"/>
        <v>0</v>
      </c>
      <c r="N138" s="31">
        <f t="shared" si="24"/>
        <v>0</v>
      </c>
      <c r="O138" s="31">
        <f t="shared" si="24"/>
        <v>0</v>
      </c>
      <c r="P138" s="31">
        <f t="shared" si="22"/>
        <v>0</v>
      </c>
      <c r="R138" s="36">
        <f t="shared" si="13"/>
        <v>0</v>
      </c>
    </row>
    <row r="139" spans="1:18" ht="55.2" hidden="1" x14ac:dyDescent="0.3">
      <c r="A139" s="20"/>
      <c r="B139" s="21"/>
      <c r="C139" s="20"/>
      <c r="D139" s="18" t="s">
        <v>196</v>
      </c>
      <c r="E139" s="31">
        <f>E71+E132</f>
        <v>0</v>
      </c>
      <c r="F139" s="31">
        <f t="shared" ref="F139:O139" si="25">F71+F132</f>
        <v>0</v>
      </c>
      <c r="G139" s="31">
        <f t="shared" si="25"/>
        <v>0</v>
      </c>
      <c r="H139" s="31">
        <f t="shared" si="25"/>
        <v>0</v>
      </c>
      <c r="I139" s="31">
        <f t="shared" si="25"/>
        <v>0</v>
      </c>
      <c r="J139" s="31">
        <f t="shared" si="25"/>
        <v>0</v>
      </c>
      <c r="K139" s="31">
        <f t="shared" si="25"/>
        <v>0</v>
      </c>
      <c r="L139" s="31">
        <f t="shared" si="25"/>
        <v>0</v>
      </c>
      <c r="M139" s="31">
        <f t="shared" si="25"/>
        <v>0</v>
      </c>
      <c r="N139" s="31">
        <f t="shared" si="25"/>
        <v>0</v>
      </c>
      <c r="O139" s="31">
        <f t="shared" si="25"/>
        <v>0</v>
      </c>
      <c r="P139" s="31">
        <f t="shared" si="22"/>
        <v>0</v>
      </c>
      <c r="R139" s="36">
        <f t="shared" si="13"/>
        <v>0</v>
      </c>
    </row>
    <row r="140" spans="1:18" ht="14.4" hidden="1" x14ac:dyDescent="0.3">
      <c r="A140" s="20"/>
      <c r="B140" s="21"/>
      <c r="C140" s="20"/>
      <c r="D140" s="18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R140" s="36">
        <f t="shared" si="13"/>
        <v>0</v>
      </c>
    </row>
    <row r="141" spans="1:18" ht="69" hidden="1" x14ac:dyDescent="0.3">
      <c r="A141" s="20"/>
      <c r="B141" s="21"/>
      <c r="C141" s="20"/>
      <c r="D141" s="18" t="s">
        <v>179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R141" s="36">
        <f t="shared" si="13"/>
        <v>0</v>
      </c>
    </row>
    <row r="142" spans="1:18" ht="14.4" hidden="1" x14ac:dyDescent="0.3">
      <c r="A142" s="20"/>
      <c r="B142" s="21"/>
      <c r="C142" s="20"/>
      <c r="D142" s="18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R142" s="36">
        <f t="shared" si="13"/>
        <v>0</v>
      </c>
    </row>
    <row r="143" spans="1:18" ht="69" hidden="1" x14ac:dyDescent="0.3">
      <c r="A143" s="20"/>
      <c r="B143" s="21"/>
      <c r="C143" s="20"/>
      <c r="D143" s="18" t="s">
        <v>176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R143" s="36">
        <f t="shared" si="13"/>
        <v>0</v>
      </c>
    </row>
    <row r="144" spans="1:18" ht="55.2" hidden="1" x14ac:dyDescent="0.3">
      <c r="A144" s="20"/>
      <c r="B144" s="21"/>
      <c r="C144" s="20"/>
      <c r="D144" s="18" t="s">
        <v>177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R144" s="36">
        <f t="shared" si="13"/>
        <v>0</v>
      </c>
    </row>
    <row r="145" spans="1:18" ht="124.2" hidden="1" x14ac:dyDescent="0.3">
      <c r="A145" s="20"/>
      <c r="B145" s="21"/>
      <c r="C145" s="20"/>
      <c r="D145" s="18" t="s">
        <v>185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R145" s="36">
        <f t="shared" si="13"/>
        <v>0</v>
      </c>
    </row>
    <row r="146" spans="1:18" ht="41.4" hidden="1" x14ac:dyDescent="0.3">
      <c r="A146" s="20"/>
      <c r="B146" s="21"/>
      <c r="C146" s="20"/>
      <c r="D146" s="18" t="s">
        <v>180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R146" s="36">
        <f t="shared" ref="R146:R149" si="26">SUM(E146:P146)</f>
        <v>0</v>
      </c>
    </row>
    <row r="147" spans="1:18" ht="27.6" hidden="1" x14ac:dyDescent="0.3">
      <c r="A147" s="20"/>
      <c r="B147" s="21"/>
      <c r="C147" s="20"/>
      <c r="D147" s="18" t="s">
        <v>178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R147" s="36">
        <f t="shared" si="26"/>
        <v>0</v>
      </c>
    </row>
    <row r="148" spans="1:18" ht="27.6" hidden="1" x14ac:dyDescent="0.3">
      <c r="A148" s="20"/>
      <c r="B148" s="20"/>
      <c r="C148" s="20"/>
      <c r="D148" s="18" t="s">
        <v>181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>
        <f>P29+P75+P101+P120</f>
        <v>0</v>
      </c>
      <c r="R148" s="36">
        <f t="shared" si="26"/>
        <v>0</v>
      </c>
    </row>
    <row r="149" spans="1:18" ht="13.95" hidden="1" x14ac:dyDescent="0.3">
      <c r="E149" s="35">
        <f>84017968-E134</f>
        <v>82538568</v>
      </c>
      <c r="F149" s="35">
        <f>83717968-F134</f>
        <v>82238568</v>
      </c>
      <c r="G149" s="35">
        <f>50619110-G134</f>
        <v>49431077</v>
      </c>
      <c r="H149" s="35">
        <f>7579830-H134</f>
        <v>7556070</v>
      </c>
      <c r="I149" s="35">
        <v>0</v>
      </c>
      <c r="J149" s="35">
        <f>1222333-J134</f>
        <v>1222333</v>
      </c>
      <c r="K149" s="35">
        <f>84743-K134</f>
        <v>84743</v>
      </c>
      <c r="L149" s="35">
        <f>1044590-L134</f>
        <v>1044590</v>
      </c>
      <c r="M149" s="35">
        <v>0</v>
      </c>
      <c r="N149" s="35">
        <f>56200-N134</f>
        <v>56200</v>
      </c>
      <c r="O149" s="35">
        <f>177743-O134</f>
        <v>177743</v>
      </c>
      <c r="P149" s="35">
        <f t="shared" ref="P149" si="27">E149+J149</f>
        <v>83760901</v>
      </c>
      <c r="R149" s="36">
        <f t="shared" si="26"/>
        <v>308110793</v>
      </c>
    </row>
    <row r="150" spans="1:18" x14ac:dyDescent="0.3">
      <c r="A150" s="22"/>
    </row>
    <row r="151" spans="1:18" x14ac:dyDescent="0.3">
      <c r="A151" s="22"/>
    </row>
    <row r="152" spans="1:18" ht="18" x14ac:dyDescent="0.35">
      <c r="A152" s="22"/>
      <c r="E152" s="40"/>
    </row>
    <row r="153" spans="1:18" x14ac:dyDescent="0.3">
      <c r="A153" s="22"/>
    </row>
  </sheetData>
  <autoFilter ref="A15:JK24">
    <filterColumn colId="4">
      <customFilters>
        <customFilter operator="notEqual" val=" "/>
      </customFilters>
    </filterColumn>
  </autoFilter>
  <mergeCells count="23">
    <mergeCell ref="A5:P5"/>
    <mergeCell ref="A6:P6"/>
    <mergeCell ref="A7:P7"/>
    <mergeCell ref="A11:A14"/>
    <mergeCell ref="B11:B14"/>
    <mergeCell ref="C11:C14"/>
    <mergeCell ref="D11:D14"/>
    <mergeCell ref="E11:I11"/>
    <mergeCell ref="J11:O11"/>
    <mergeCell ref="P11:P14"/>
    <mergeCell ref="E12:E14"/>
    <mergeCell ref="F12:F14"/>
    <mergeCell ref="G12:H12"/>
    <mergeCell ref="I12:I14"/>
    <mergeCell ref="J12:J14"/>
    <mergeCell ref="K12:K14"/>
    <mergeCell ref="M12:N12"/>
    <mergeCell ref="O12:O14"/>
    <mergeCell ref="G13:G14"/>
    <mergeCell ref="H13:H14"/>
    <mergeCell ref="M13:M14"/>
    <mergeCell ref="N13:N14"/>
    <mergeCell ref="L12:L14"/>
  </mergeCells>
  <pageMargins left="0.39370078740157483" right="0.39370078740157483" top="1.1811023622047245" bottom="0.39370078740157483" header="0" footer="0"/>
  <pageSetup paperSize="9" scale="6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2024-12-17T07:21:57Z</cp:lastPrinted>
  <dcterms:created xsi:type="dcterms:W3CDTF">2018-12-05T16:02:26Z</dcterms:created>
  <dcterms:modified xsi:type="dcterms:W3CDTF">2025-12-04T13:32:55Z</dcterms:modified>
</cp:coreProperties>
</file>